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SUARIO\Box Sync\ScalofrioS\Produccion\proyecto\"/>
    </mc:Choice>
  </mc:AlternateContent>
  <xr:revisionPtr revIDLastSave="0" documentId="8_{10052FEA-977B-4FD3-8AC3-11B547088C1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esupuesto" sheetId="2" r:id="rId1"/>
    <sheet name="Detalle de Presupuesto" sheetId="3" r:id="rId2"/>
  </sheets>
  <externalReferences>
    <externalReference r:id="rId3"/>
  </externalReferences>
  <definedNames>
    <definedName name="_xlnm.Print_Area" localSheetId="0">Presupuesto!$D$6:$J$39</definedName>
    <definedName name="Comprobantes">'[1]Tabla de Comprobantes'!$A$3:$A$65</definedName>
    <definedName name="PC">'[1]Tabla de Comprobantes'!$E$3:$E$14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8" i="3" l="1"/>
  <c r="G97" i="3" s="1"/>
  <c r="G28" i="2" s="1"/>
  <c r="G95" i="3"/>
  <c r="G94" i="3"/>
  <c r="G91" i="3"/>
  <c r="G90" i="3"/>
  <c r="G89" i="3"/>
  <c r="G88" i="3"/>
  <c r="G87" i="3"/>
  <c r="G86" i="3"/>
  <c r="G85" i="3"/>
  <c r="G84" i="3"/>
  <c r="G81" i="3"/>
  <c r="G80" i="3"/>
  <c r="G77" i="3"/>
  <c r="G76" i="3"/>
  <c r="G75" i="3"/>
  <c r="G74" i="3"/>
  <c r="G73" i="3"/>
  <c r="G72" i="3"/>
  <c r="G71" i="3"/>
  <c r="G68" i="3"/>
  <c r="G67" i="3" s="1"/>
  <c r="G23" i="2" s="1"/>
  <c r="G65" i="3"/>
  <c r="G64" i="3"/>
  <c r="G63" i="3"/>
  <c r="G62" i="3"/>
  <c r="G59" i="3"/>
  <c r="G58" i="3"/>
  <c r="G57" i="3"/>
  <c r="G54" i="3"/>
  <c r="G53" i="3"/>
  <c r="G50" i="3"/>
  <c r="G49" i="3"/>
  <c r="G48" i="3"/>
  <c r="G47" i="3"/>
  <c r="G46" i="3"/>
  <c r="G45" i="3"/>
  <c r="G44" i="3"/>
  <c r="G43" i="3"/>
  <c r="G42" i="3"/>
  <c r="G41" i="3"/>
  <c r="G40" i="3"/>
  <c r="G39" i="3"/>
  <c r="G36" i="3"/>
  <c r="G35" i="3"/>
  <c r="G34" i="3"/>
  <c r="G31" i="3"/>
  <c r="G30" i="3"/>
  <c r="G29" i="3"/>
  <c r="G28" i="3"/>
  <c r="G27" i="3"/>
  <c r="G24" i="3"/>
  <c r="G23" i="3"/>
  <c r="G22" i="3"/>
  <c r="G21" i="3"/>
  <c r="G20" i="3"/>
  <c r="G17" i="3"/>
  <c r="G16" i="3"/>
  <c r="G15" i="3"/>
  <c r="G14" i="3"/>
  <c r="G13" i="3"/>
  <c r="G12" i="3"/>
  <c r="G11" i="3"/>
  <c r="G10" i="3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F13" i="2"/>
  <c r="G9" i="3" l="1"/>
  <c r="G93" i="3"/>
  <c r="G27" i="2" s="1"/>
  <c r="G56" i="3"/>
  <c r="G21" i="2" s="1"/>
  <c r="J21" i="2" s="1"/>
  <c r="G79" i="3"/>
  <c r="G25" i="2" s="1"/>
  <c r="J25" i="2" s="1"/>
  <c r="G83" i="3"/>
  <c r="G26" i="2" s="1"/>
  <c r="J26" i="2" s="1"/>
  <c r="G33" i="3"/>
  <c r="G18" i="2" s="1"/>
  <c r="I18" i="2" s="1"/>
  <c r="G26" i="3"/>
  <c r="G17" i="2" s="1"/>
  <c r="I17" i="2" s="1"/>
  <c r="G19" i="3"/>
  <c r="G16" i="2" s="1"/>
  <c r="I16" i="2" s="1"/>
  <c r="G70" i="3"/>
  <c r="G24" i="2" s="1"/>
  <c r="J24" i="2" s="1"/>
  <c r="G61" i="3"/>
  <c r="G22" i="2" s="1"/>
  <c r="I22" i="2" s="1"/>
  <c r="G52" i="3"/>
  <c r="G20" i="2" s="1"/>
  <c r="I20" i="2" s="1"/>
  <c r="G15" i="2"/>
  <c r="G38" i="3"/>
  <c r="G19" i="2" s="1"/>
  <c r="J19" i="2" s="1"/>
  <c r="I21" i="2"/>
  <c r="I27" i="2"/>
  <c r="J27" i="2"/>
  <c r="J28" i="2"/>
  <c r="I28" i="2"/>
  <c r="I23" i="2"/>
  <c r="J23" i="2"/>
  <c r="J17" i="2" l="1"/>
  <c r="I26" i="2"/>
  <c r="I25" i="2"/>
  <c r="I24" i="2"/>
  <c r="J20" i="2"/>
  <c r="J18" i="2"/>
  <c r="J16" i="2"/>
  <c r="I15" i="2"/>
  <c r="J15" i="2" s="1"/>
  <c r="I19" i="2"/>
  <c r="J22" i="2"/>
  <c r="J36" i="2" l="1"/>
  <c r="J37" i="2" l="1"/>
  <c r="J39" i="2" s="1"/>
</calcChain>
</file>

<file path=xl/sharedStrings.xml><?xml version="1.0" encoding="utf-8"?>
<sst xmlns="http://schemas.openxmlformats.org/spreadsheetml/2006/main" count="237" uniqueCount="173">
  <si>
    <t>Presupuesto</t>
  </si>
  <si>
    <t xml:space="preserve">Validez: </t>
  </si>
  <si>
    <t>DESCRIPCIÓN</t>
  </si>
  <si>
    <t>PRECIO</t>
  </si>
  <si>
    <t>% DTO.</t>
  </si>
  <si>
    <t>PRECIO DTO.</t>
  </si>
  <si>
    <t>TOTAL</t>
  </si>
  <si>
    <t>I.V.A. %</t>
  </si>
  <si>
    <t>PRECIO UNITARIO</t>
  </si>
  <si>
    <t>Tareas Previas</t>
  </si>
  <si>
    <t>Obrador - Baños Químicos</t>
  </si>
  <si>
    <t>gl</t>
  </si>
  <si>
    <t>Serv. Seg. Higiene</t>
  </si>
  <si>
    <t>Represent. Técnico</t>
  </si>
  <si>
    <t>Cerramiento de aislación del sector (estructura tubular + film pe. 200mc.)30,00X4,50</t>
  </si>
  <si>
    <t>m2</t>
  </si>
  <si>
    <t>Desamure de carpinterias</t>
  </si>
  <si>
    <t>Desconexión y deasrme inst. sanit. / eléctrica</t>
  </si>
  <si>
    <t>Desarme de cielorrasos susp. De placas desmontables Durlock</t>
  </si>
  <si>
    <t>Aserrado y demolición piso de hº.</t>
  </si>
  <si>
    <t>Demoliciones</t>
  </si>
  <si>
    <t>Aserrado y demolición piso de hº. Desag. Sala CIP</t>
  </si>
  <si>
    <t>Aserrado y demolic. Piso sobrepuesto sector Presala esp. 0,20</t>
  </si>
  <si>
    <t>Aserrado y nivelación piso Sala de Jugos y canaleta desag.  Esp. 0,10</t>
  </si>
  <si>
    <t>Escarificado piso esxistente para contr. Piso de nivelac. Pendientes</t>
  </si>
  <si>
    <t>Demolición de mampostería de bloques</t>
  </si>
  <si>
    <t>Desagüe Industrial</t>
  </si>
  <si>
    <t>Cañería pvc. D:0,064</t>
  </si>
  <si>
    <t>ml</t>
  </si>
  <si>
    <t>Pileta de Piso PVC 100X100x3, 2 sifónica c/tapa de bronce</t>
  </si>
  <si>
    <t>nº</t>
  </si>
  <si>
    <t>Canal de desagüe 0,30x2,10 con c/marco y reja ac.inox.</t>
  </si>
  <si>
    <t>Conexión y empalme a cámara existente.</t>
  </si>
  <si>
    <t>Reconstrucción piso de hormigón esp. 0,20</t>
  </si>
  <si>
    <t>Estructura de Hormigón - Piso de Hormigón</t>
  </si>
  <si>
    <t>Viga encadenado sobre mampostería de bloques de hormigón 0,20x0,20</t>
  </si>
  <si>
    <t>Piso de hº. ESP.0,20</t>
  </si>
  <si>
    <t>Zócalo sanitario</t>
  </si>
  <si>
    <t>Piso Poliretanico</t>
  </si>
  <si>
    <t>Lijado preparación de subbase nivelación / pisos nuevos</t>
  </si>
  <si>
    <t>Mortero de nivelación</t>
  </si>
  <si>
    <t>Enduido poliuretánico</t>
  </si>
  <si>
    <t>Laca antirayado</t>
  </si>
  <si>
    <t>Aserrado de juntas</t>
  </si>
  <si>
    <t>Sellado de juntas</t>
  </si>
  <si>
    <t>Construcción zócalo sanitario.</t>
  </si>
  <si>
    <t>Lijado piso existente para repintado</t>
  </si>
  <si>
    <t>Aplicación grout</t>
  </si>
  <si>
    <t>Aplicación Laca</t>
  </si>
  <si>
    <t>Limpieza y sellado de juntas</t>
  </si>
  <si>
    <t>Repintado de zócalos</t>
  </si>
  <si>
    <t>Mampostería piso de hormigón</t>
  </si>
  <si>
    <t>Revoques</t>
  </si>
  <si>
    <t>Azotado de concreto c/hidrófugo</t>
  </si>
  <si>
    <t>Revoque grueso bajo revestimiento</t>
  </si>
  <si>
    <t>Malla de Fibra de vidrio</t>
  </si>
  <si>
    <t>Revestimientos</t>
  </si>
  <si>
    <t>Revestimiento azulejos blancos</t>
  </si>
  <si>
    <t>Revest. Placa Durlock estandar 12,5mm s/estruct. Metalica</t>
  </si>
  <si>
    <t>Guardacantos sanitaris  esquinero de aº.inz. de terminación</t>
  </si>
  <si>
    <t>ml.</t>
  </si>
  <si>
    <t>Mochetas placa durlock</t>
  </si>
  <si>
    <t>Cielorraso</t>
  </si>
  <si>
    <t xml:space="preserve">Cielorraso desmontable de Placa Durlock 0,60x1,21 </t>
  </si>
  <si>
    <t>Carpintería</t>
  </si>
  <si>
    <t>Frente vidriado de paños fijos 3,95x3,70 TIPO  M1</t>
  </si>
  <si>
    <t>Frente vidriado de paños fijos 2,20x3,70 tipo M2</t>
  </si>
  <si>
    <t>Puerta de abrir 0,80x2,00 tipo P1 C/CERRAD/VIDRIOS LAM/ CIERRAP.</t>
  </si>
  <si>
    <t>Desmontar frente 3,10x3,70</t>
  </si>
  <si>
    <t>Ventana Paño fijo  V1  2,00X0,85</t>
  </si>
  <si>
    <t>Cortinas de bandas de PVC. 1,60X2,05 con soporte aº. Inox..</t>
  </si>
  <si>
    <t>Portón corredizo 1,60x2,05 c/riel sup. De tablillas color blanco</t>
  </si>
  <si>
    <t>Instalación Eléctrica</t>
  </si>
  <si>
    <t>Canalización pared</t>
  </si>
  <si>
    <t xml:space="preserve">gl </t>
  </si>
  <si>
    <t>Instalación de agua</t>
  </si>
  <si>
    <t>Cañería termofusión 3/4"</t>
  </si>
  <si>
    <t>Llave esférica de corte 3/4</t>
  </si>
  <si>
    <t>Llave de paso 1/2"</t>
  </si>
  <si>
    <t>Flexibles 1/2"</t>
  </si>
  <si>
    <t>Grifería tipo FV Monocomando</t>
  </si>
  <si>
    <t xml:space="preserve"> Pileta de aº. Inox. De colgar.</t>
  </si>
  <si>
    <t>Termotanque eléctrico de 30 lts.</t>
  </si>
  <si>
    <t>Sifón recto cromado FV.</t>
  </si>
  <si>
    <t>Pintura</t>
  </si>
  <si>
    <t>Imprimación</t>
  </si>
  <si>
    <t>Pintura al latex uso exterior antihongo repintado gral.</t>
  </si>
  <si>
    <t>Limpieza de obra</t>
  </si>
  <si>
    <t>DENOMINACIÓN</t>
  </si>
  <si>
    <t>Un</t>
  </si>
  <si>
    <t>CANTIDAD</t>
  </si>
  <si>
    <t>1.1</t>
  </si>
  <si>
    <t>1.2</t>
  </si>
  <si>
    <t>1.3</t>
  </si>
  <si>
    <t>1.4</t>
  </si>
  <si>
    <t>1.5</t>
  </si>
  <si>
    <t>1.6</t>
  </si>
  <si>
    <t>1.7</t>
  </si>
  <si>
    <t>1.8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</si>
  <si>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</si>
  <si>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</si>
  <si>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</si>
  <si>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</si>
  <si>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</si>
  <si>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</si>
  <si>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</si>
  <si>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</si>
  <si>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</si>
  <si>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</si>
  <si>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4.1</t>
  </si>
  <si>
    <t>4.2</t>
  </si>
  <si>
    <t>4.3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</si>
  <si>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</si>
  <si>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</si>
  <si>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</si>
  <si>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</si>
  <si>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</si>
  <si>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</si>
  <si>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</si>
  <si>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</si>
  <si>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</si>
  <si>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</si>
  <si>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</si>
  <si>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</si>
  <si>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6.1</t>
  </si>
  <si>
    <t>6.2</t>
  </si>
  <si>
    <t>7.1</t>
  </si>
  <si>
    <t>7.2</t>
  </si>
  <si>
    <t>7.3</t>
  </si>
  <si>
    <t>8.1</t>
  </si>
  <si>
    <t>8.2</t>
  </si>
  <si>
    <t>8.3</t>
  </si>
  <si>
    <t>8.4</t>
  </si>
  <si>
    <t>9.1</t>
  </si>
  <si>
    <t>10.1</t>
  </si>
  <si>
    <t>10.2</t>
  </si>
  <si>
    <t>10.3</t>
  </si>
  <si>
    <t>10.4</t>
  </si>
  <si>
    <t>10.5</t>
  </si>
  <si>
    <t>10.6</t>
  </si>
  <si>
    <t>10.7</t>
  </si>
  <si>
    <t>11.1</t>
  </si>
  <si>
    <t>11.2</t>
  </si>
  <si>
    <t>12.1</t>
  </si>
  <si>
    <t>12.2</t>
  </si>
  <si>
    <t>12.3</t>
  </si>
  <si>
    <t>12.4</t>
  </si>
  <si>
    <t>12.5</t>
  </si>
  <si>
    <t>12.6</t>
  </si>
  <si>
    <t>12.7</t>
  </si>
  <si>
    <t>12.8</t>
  </si>
  <si>
    <t>13.1</t>
  </si>
  <si>
    <t>13.2</t>
  </si>
  <si>
    <t>14.1</t>
  </si>
  <si>
    <r>
      <t xml:space="preserve">Mampostería bloques de hormigón 12x19x39 lisos </t>
    </r>
    <r>
      <rPr>
        <sz val="14"/>
        <color theme="2" tint="-0.499984740745262"/>
        <rFont val="Calibri"/>
        <family val="2"/>
      </rPr>
      <t>estándar (19x19x39)</t>
    </r>
  </si>
  <si>
    <r>
      <t xml:space="preserve">Columnas de refuerzo con bloques 0,20x0,20x4,00  </t>
    </r>
    <r>
      <rPr>
        <sz val="14"/>
        <color theme="2" tint="-0.499984740745262"/>
        <rFont val="Calibri"/>
        <family val="2"/>
      </rPr>
      <t>(19x19x39)</t>
    </r>
  </si>
  <si>
    <t>Instalación cañería con 2 bocas</t>
  </si>
  <si>
    <t>It.</t>
  </si>
  <si>
    <t>TOTAL BRUTO</t>
  </si>
  <si>
    <t>Datos cliente:</t>
  </si>
  <si>
    <t>Nombre:</t>
  </si>
  <si>
    <t>Dirección:</t>
  </si>
  <si>
    <t>Teléfono:</t>
  </si>
  <si>
    <t>Construcciones Yon</t>
  </si>
  <si>
    <t>555-3211</t>
  </si>
  <si>
    <t>Fernando Ventuda</t>
  </si>
  <si>
    <t>Rivadavia 81</t>
  </si>
  <si>
    <t>555-1111</t>
  </si>
  <si>
    <t>Av. Planero 411</t>
  </si>
  <si>
    <t>Fecha presupuesto:</t>
  </si>
  <si>
    <t>Datos Empresa:</t>
  </si>
  <si>
    <t/>
  </si>
  <si>
    <t>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</si>
</sst>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 &quot;$&quot;\ * #,##0.00_ ;_ &quot;$&quot;\ * \-#,##0.00_ ;_ &quot;$&quot;\ * &quot;-&quot;??_ ;_ @_ "/>
    <numFmt numFmtId="165" formatCode="[$$-2C0A]\ #,##0.00"/>
    <numFmt numFmtId="166" formatCode="&quot;$&quot;\ #,##0.00"/>
    <numFmt numFmtId="167" formatCode="[$$-2C0A]#,##0.00;\([$$-2C0A]#,##0.00\)"/>
    <numFmt numFmtId="168" formatCode="#&quot; m²&quot;"/>
    <numFmt numFmtId="169" formatCode="#&quot; ml&quot;"/>
    <numFmt numFmtId="170" formatCode="dd\-mm\-yyyy;@"/>
    <numFmt numFmtId="171" formatCode="&quot;$&quot;#,##0_);[Red]\(&quot;$&quot;#,##0\)"/>
  </numFmts>
  <fonts count="2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  <charset val="1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4"/>
      <color rgb="FF14BD8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sz val="14"/>
      <color theme="2" tint="-0.499984740745262"/>
      <name val="Calibri"/>
      <family val="2"/>
      <scheme val="minor"/>
    </font>
    <font>
      <sz val="14"/>
      <color theme="2" tint="-0.499984740745262"/>
      <name val="Calibri"/>
      <family val="2"/>
    </font>
    <font>
      <sz val="20"/>
      <color theme="0"/>
      <name val="Calibri cuerpo"/>
    </font>
    <font>
      <b/>
      <sz val="16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4"/>
      <color rgb="FF14BD88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4BD89"/>
        <bgColor indexed="64"/>
      </patternFill>
    </fill>
    <fill>
      <patternFill patternType="solid">
        <fgColor rgb="FFEFFEFA"/>
        <bgColor indexed="64"/>
      </patternFill>
    </fill>
    <fill>
      <patternFill patternType="solid">
        <fgColor rgb="FF14BD8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FFFFA"/>
        <bgColor indexed="64"/>
      </patternFill>
    </fill>
  </fills>
  <borders count="24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 tint="-4.9989318521683403E-2"/>
      </left>
      <right style="medium">
        <color theme="0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/>
      </left>
      <right/>
      <top style="medium">
        <color theme="0" tint="-4.9989318521683403E-2"/>
      </top>
      <bottom style="medium">
        <color theme="0" tint="-4.9989318521683403E-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5" fillId="0" borderId="0"/>
    <xf numFmtId="0" fontId="28" fillId="0" borderId="0"/>
  </cellStyleXfs>
  <cellXfs count="136">
    <xf numFmtId="0" fontId="0" fillId="0" borderId="0" xfId="0"/>
    <xf numFmtId="0" fontId="0" fillId="0" borderId="0" xfId="0" applyFill="1" applyBorder="1"/>
    <xf numFmtId="0" fontId="3" fillId="0" borderId="0" xfId="2" applyProtection="1"/>
    <xf numFmtId="0" fontId="3" fillId="0" borderId="0" xfId="2"/>
    <xf numFmtId="0" fontId="3" fillId="0" borderId="0" xfId="2" applyProtection="1">
      <protection locked="0"/>
    </xf>
    <xf numFmtId="0" fontId="3" fillId="0" borderId="0" xfId="2" applyBorder="1" applyProtection="1">
      <protection locked="0"/>
    </xf>
    <xf numFmtId="0" fontId="4" fillId="0" borderId="0" xfId="2" applyFont="1" applyFill="1" applyBorder="1" applyProtection="1">
      <protection locked="0"/>
    </xf>
    <xf numFmtId="0" fontId="2" fillId="0" borderId="0" xfId="2" applyFont="1" applyProtection="1"/>
    <xf numFmtId="0" fontId="5" fillId="0" borderId="0" xfId="4"/>
    <xf numFmtId="0" fontId="5" fillId="0" borderId="0" xfId="4" applyBorder="1"/>
    <xf numFmtId="0" fontId="5" fillId="0" borderId="0" xfId="4" applyFill="1" applyBorder="1"/>
    <xf numFmtId="0" fontId="5" fillId="0" borderId="0" xfId="4" applyFill="1" applyBorder="1" applyAlignment="1">
      <alignment horizontal="center"/>
    </xf>
    <xf numFmtId="167" fontId="9" fillId="0" borderId="0" xfId="4" applyNumberFormat="1" applyFont="1" applyFill="1" applyBorder="1" applyAlignment="1">
      <alignment horizontal="right"/>
    </xf>
    <xf numFmtId="165" fontId="9" fillId="0" borderId="0" xfId="4" applyNumberFormat="1" applyFont="1" applyFill="1" applyBorder="1" applyAlignment="1">
      <alignment horizontal="right"/>
    </xf>
    <xf numFmtId="167" fontId="9" fillId="0" borderId="0" xfId="4" applyNumberFormat="1" applyFont="1" applyFill="1" applyBorder="1" applyAlignment="1"/>
    <xf numFmtId="166" fontId="5" fillId="0" borderId="0" xfId="4" applyNumberFormat="1" applyFill="1" applyBorder="1" applyAlignment="1">
      <alignment horizontal="right"/>
    </xf>
    <xf numFmtId="165" fontId="10" fillId="0" borderId="0" xfId="4" applyNumberFormat="1" applyFont="1" applyFill="1" applyBorder="1" applyAlignment="1">
      <alignment horizontal="right"/>
    </xf>
    <xf numFmtId="166" fontId="5" fillId="0" borderId="0" xfId="4" applyNumberFormat="1" applyFill="1" applyBorder="1" applyAlignment="1"/>
    <xf numFmtId="165" fontId="10" fillId="0" borderId="0" xfId="4" applyNumberFormat="1" applyFont="1" applyFill="1" applyBorder="1" applyAlignment="1"/>
    <xf numFmtId="0" fontId="5" fillId="0" borderId="0" xfId="4" applyFill="1"/>
    <xf numFmtId="0" fontId="5" fillId="0" borderId="0" xfId="4" applyFont="1" applyFill="1" applyBorder="1" applyAlignment="1">
      <alignment horizontal="center"/>
    </xf>
    <xf numFmtId="167" fontId="5" fillId="0" borderId="0" xfId="4" applyNumberFormat="1" applyFill="1" applyBorder="1" applyAlignment="1">
      <alignment horizontal="right"/>
    </xf>
    <xf numFmtId="168" fontId="5" fillId="0" borderId="0" xfId="4" applyNumberFormat="1" applyFill="1" applyBorder="1" applyAlignment="1">
      <alignment horizontal="center"/>
    </xf>
    <xf numFmtId="0" fontId="8" fillId="0" borderId="0" xfId="4" applyFont="1" applyFill="1" applyBorder="1" applyAlignment="1">
      <alignment wrapText="1"/>
    </xf>
    <xf numFmtId="0" fontId="5" fillId="0" borderId="0" xfId="4" applyFill="1" applyBorder="1" applyAlignment="1">
      <alignment horizontal="right"/>
    </xf>
    <xf numFmtId="167" fontId="5" fillId="0" borderId="0" xfId="4" applyNumberFormat="1" applyFill="1" applyBorder="1" applyAlignment="1"/>
    <xf numFmtId="0" fontId="5" fillId="0" borderId="0" xfId="4" applyFont="1" applyFill="1" applyBorder="1"/>
    <xf numFmtId="4" fontId="5" fillId="0" borderId="0" xfId="4" applyNumberFormat="1" applyFill="1" applyBorder="1" applyAlignment="1">
      <alignment horizontal="center"/>
    </xf>
    <xf numFmtId="2" fontId="5" fillId="0" borderId="0" xfId="4" applyNumberFormat="1" applyFill="1" applyBorder="1" applyAlignment="1">
      <alignment horizontal="center"/>
    </xf>
    <xf numFmtId="0" fontId="5" fillId="0" borderId="0" xfId="4" applyFill="1" applyBorder="1" applyAlignment="1"/>
    <xf numFmtId="167" fontId="11" fillId="0" borderId="0" xfId="4" applyNumberFormat="1" applyFont="1" applyFill="1" applyBorder="1" applyAlignment="1">
      <alignment horizontal="right"/>
    </xf>
    <xf numFmtId="2" fontId="5" fillId="0" borderId="0" xfId="4" applyNumberFormat="1" applyFont="1" applyFill="1" applyBorder="1" applyAlignment="1">
      <alignment horizontal="center"/>
    </xf>
    <xf numFmtId="0" fontId="5" fillId="0" borderId="0" xfId="4" applyFont="1" applyFill="1" applyBorder="1" applyAlignment="1">
      <alignment horizontal="left"/>
    </xf>
    <xf numFmtId="1" fontId="7" fillId="0" borderId="0" xfId="4" applyNumberFormat="1" applyFont="1" applyFill="1" applyBorder="1" applyAlignment="1">
      <alignment horizontal="center"/>
    </xf>
    <xf numFmtId="2" fontId="7" fillId="0" borderId="0" xfId="4" applyNumberFormat="1" applyFont="1" applyFill="1" applyBorder="1" applyAlignment="1">
      <alignment horizontal="center"/>
    </xf>
    <xf numFmtId="0" fontId="5" fillId="0" borderId="0" xfId="4" applyFont="1" applyFill="1" applyBorder="1" applyAlignment="1">
      <alignment horizontal="right"/>
    </xf>
    <xf numFmtId="169" fontId="5" fillId="0" borderId="0" xfId="4" applyNumberFormat="1" applyFill="1" applyBorder="1" applyAlignment="1">
      <alignment horizontal="center"/>
    </xf>
    <xf numFmtId="165" fontId="5" fillId="0" borderId="0" xfId="4" applyNumberFormat="1" applyFill="1" applyBorder="1" applyAlignment="1">
      <alignment horizontal="right"/>
    </xf>
    <xf numFmtId="167" fontId="5" fillId="0" borderId="0" xfId="4" applyNumberFormat="1" applyFill="1" applyBorder="1" applyAlignment="1">
      <alignment horizontal="center"/>
    </xf>
    <xf numFmtId="2" fontId="12" fillId="0" borderId="0" xfId="4" applyNumberFormat="1" applyFont="1" applyFill="1" applyBorder="1" applyAlignment="1">
      <alignment horizontal="left"/>
    </xf>
    <xf numFmtId="0" fontId="12" fillId="0" borderId="0" xfId="4" applyFont="1" applyFill="1" applyBorder="1" applyAlignment="1">
      <alignment horizontal="left"/>
    </xf>
    <xf numFmtId="165" fontId="5" fillId="0" borderId="0" xfId="4" applyNumberFormat="1" applyFont="1" applyFill="1" applyBorder="1" applyAlignment="1">
      <alignment horizontal="right"/>
    </xf>
    <xf numFmtId="165" fontId="5" fillId="0" borderId="0" xfId="4" applyNumberFormat="1" applyFont="1" applyFill="1" applyBorder="1" applyAlignment="1">
      <alignment horizontal="center"/>
    </xf>
    <xf numFmtId="0" fontId="13" fillId="0" borderId="0" xfId="4" applyFont="1" applyFill="1" applyBorder="1"/>
    <xf numFmtId="2" fontId="5" fillId="0" borderId="0" xfId="4" applyNumberFormat="1" applyFill="1" applyBorder="1"/>
    <xf numFmtId="165" fontId="13" fillId="0" borderId="0" xfId="4" applyNumberFormat="1" applyFont="1" applyFill="1" applyBorder="1"/>
    <xf numFmtId="0" fontId="12" fillId="0" borderId="0" xfId="4" applyFont="1" applyFill="1" applyBorder="1" applyAlignment="1">
      <alignment horizontal="center"/>
    </xf>
    <xf numFmtId="165" fontId="5" fillId="0" borderId="0" xfId="4" applyNumberFormat="1" applyFill="1" applyBorder="1"/>
    <xf numFmtId="0" fontId="14" fillId="0" borderId="0" xfId="4" applyFont="1" applyFill="1" applyBorder="1" applyAlignment="1">
      <alignment vertical="center"/>
    </xf>
    <xf numFmtId="0" fontId="14" fillId="0" borderId="0" xfId="4" applyFont="1" applyFill="1" applyBorder="1" applyAlignment="1">
      <alignment horizontal="center" vertical="center"/>
    </xf>
    <xf numFmtId="0" fontId="5" fillId="0" borderId="0" xfId="4" applyFill="1" applyBorder="1" applyAlignment="1">
      <alignment vertical="center"/>
    </xf>
    <xf numFmtId="0" fontId="14" fillId="0" borderId="0" xfId="4" applyFont="1" applyFill="1" applyBorder="1" applyAlignment="1">
      <alignment horizontal="left" vertical="center"/>
    </xf>
    <xf numFmtId="0" fontId="5" fillId="0" borderId="0" xfId="4" applyFill="1" applyBorder="1" applyAlignment="1">
      <alignment vertical="center" wrapText="1"/>
    </xf>
    <xf numFmtId="0" fontId="14" fillId="0" borderId="0" xfId="4" applyFont="1" applyFill="1" applyBorder="1" applyAlignment="1">
      <alignment vertical="center" wrapText="1"/>
    </xf>
    <xf numFmtId="0" fontId="14" fillId="0" borderId="0" xfId="4" applyFont="1" applyFill="1" applyBorder="1" applyAlignment="1">
      <alignment horizontal="left" vertical="center" wrapText="1"/>
    </xf>
    <xf numFmtId="0" fontId="15" fillId="0" borderId="0" xfId="4" applyFont="1" applyFill="1" applyBorder="1" applyAlignment="1">
      <alignment vertical="center" wrapText="1"/>
    </xf>
    <xf numFmtId="0" fontId="15" fillId="0" borderId="0" xfId="4" applyFont="1" applyAlignment="1">
      <alignment wrapText="1"/>
    </xf>
    <xf numFmtId="0" fontId="5" fillId="0" borderId="0" xfId="4" applyBorder="1" applyAlignment="1">
      <alignment wrapText="1"/>
    </xf>
    <xf numFmtId="0" fontId="5" fillId="0" borderId="0" xfId="4" applyAlignment="1">
      <alignment wrapText="1"/>
    </xf>
    <xf numFmtId="0" fontId="5" fillId="0" borderId="0" xfId="4" applyFill="1" applyBorder="1" applyAlignment="1">
      <alignment wrapText="1"/>
    </xf>
    <xf numFmtId="0" fontId="5" fillId="0" borderId="0" xfId="4" applyFont="1" applyFill="1" applyBorder="1" applyAlignment="1">
      <alignment vertical="center" wrapText="1"/>
    </xf>
    <xf numFmtId="49" fontId="5" fillId="0" borderId="0" xfId="4" applyNumberFormat="1" applyFill="1" applyBorder="1" applyAlignment="1">
      <alignment vertical="center" wrapText="1"/>
    </xf>
    <xf numFmtId="0" fontId="0" fillId="0" borderId="0" xfId="0" applyFill="1"/>
    <xf numFmtId="0" fontId="0" fillId="2" borderId="0" xfId="0" applyFill="1"/>
    <xf numFmtId="0" fontId="6" fillId="0" borderId="0" xfId="4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166" fontId="16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left" vertical="center"/>
    </xf>
    <xf numFmtId="0" fontId="18" fillId="0" borderId="3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right" vertical="center" indent="1"/>
    </xf>
    <xf numFmtId="16" fontId="18" fillId="0" borderId="3" xfId="0" applyNumberFormat="1" applyFont="1" applyBorder="1" applyAlignment="1">
      <alignment horizontal="right" vertical="center" indent="1"/>
    </xf>
    <xf numFmtId="0" fontId="18" fillId="0" borderId="3" xfId="0" applyFont="1" applyBorder="1" applyAlignment="1">
      <alignment horizontal="center" vertical="center"/>
    </xf>
    <xf numFmtId="166" fontId="18" fillId="0" borderId="3" xfId="0" applyNumberFormat="1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wrapText="1" indent="1"/>
    </xf>
    <xf numFmtId="0" fontId="19" fillId="0" borderId="3" xfId="0" applyFont="1" applyBorder="1" applyAlignment="1">
      <alignment horizontal="left" vertical="center" indent="1"/>
    </xf>
    <xf numFmtId="16" fontId="18" fillId="0" borderId="0" xfId="0" applyNumberFormat="1" applyFont="1" applyBorder="1" applyAlignment="1">
      <alignment horizontal="right" vertical="center" indent="1"/>
    </xf>
    <xf numFmtId="0" fontId="18" fillId="0" borderId="0" xfId="0" applyFont="1" applyBorder="1" applyAlignment="1">
      <alignment horizontal="left" vertical="center" indent="1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horizontal="left" vertical="center" indent="1"/>
    </xf>
    <xf numFmtId="166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 indent="1"/>
    </xf>
    <xf numFmtId="0" fontId="19" fillId="0" borderId="0" xfId="0" applyFont="1" applyBorder="1" applyAlignment="1">
      <alignment horizontal="left" vertical="center" indent="1"/>
    </xf>
    <xf numFmtId="166" fontId="18" fillId="0" borderId="5" xfId="0" applyNumberFormat="1" applyFont="1" applyBorder="1" applyAlignment="1">
      <alignment horizontal="left" vertical="center" indent="1"/>
    </xf>
    <xf numFmtId="166" fontId="18" fillId="5" borderId="1" xfId="0" applyNumberFormat="1" applyFont="1" applyFill="1" applyBorder="1" applyAlignment="1">
      <alignment horizontal="center" vertical="center"/>
    </xf>
    <xf numFmtId="9" fontId="18" fillId="0" borderId="3" xfId="1" applyFont="1" applyBorder="1" applyAlignment="1">
      <alignment horizontal="center" vertical="center"/>
    </xf>
    <xf numFmtId="164" fontId="18" fillId="0" borderId="3" xfId="0" applyNumberFormat="1" applyFont="1" applyBorder="1" applyAlignment="1">
      <alignment horizontal="center" vertical="center"/>
    </xf>
    <xf numFmtId="164" fontId="18" fillId="0" borderId="3" xfId="0" applyNumberFormat="1" applyFont="1" applyBorder="1" applyAlignment="1">
      <alignment horizontal="left" vertical="center" indent="1"/>
    </xf>
    <xf numFmtId="171" fontId="22" fillId="5" borderId="0" xfId="0" applyNumberFormat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 wrapText="1"/>
    </xf>
    <xf numFmtId="0" fontId="3" fillId="0" borderId="0" xfId="2" applyFill="1" applyBorder="1" applyProtection="1"/>
    <xf numFmtId="0" fontId="21" fillId="0" borderId="0" xfId="0" applyFont="1" applyFill="1" applyBorder="1" applyAlignment="1">
      <alignment horizontal="center"/>
    </xf>
    <xf numFmtId="0" fontId="3" fillId="0" borderId="0" xfId="2" applyFill="1" applyBorder="1"/>
    <xf numFmtId="0" fontId="16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 indent="1"/>
    </xf>
    <xf numFmtId="0" fontId="18" fillId="0" borderId="5" xfId="0" applyFont="1" applyBorder="1" applyAlignment="1">
      <alignment horizontal="left" vertical="center" indent="1"/>
    </xf>
    <xf numFmtId="0" fontId="25" fillId="0" borderId="14" xfId="0" applyFont="1" applyFill="1" applyBorder="1" applyAlignment="1">
      <alignment horizontal="left" vertical="center" indent="1"/>
    </xf>
    <xf numFmtId="0" fontId="25" fillId="0" borderId="11" xfId="0" applyFont="1" applyFill="1" applyBorder="1" applyAlignment="1">
      <alignment horizontal="left" vertical="center" indent="1"/>
    </xf>
    <xf numFmtId="0" fontId="25" fillId="0" borderId="0" xfId="0" applyFont="1" applyFill="1" applyBorder="1" applyAlignment="1">
      <alignment horizontal="left" vertical="center" indent="1"/>
    </xf>
    <xf numFmtId="0" fontId="25" fillId="0" borderId="12" xfId="0" applyFont="1" applyFill="1" applyBorder="1" applyAlignment="1">
      <alignment horizontal="left" vertical="center" indent="1"/>
    </xf>
    <xf numFmtId="0" fontId="3" fillId="0" borderId="0" xfId="2" applyBorder="1"/>
    <xf numFmtId="0" fontId="18" fillId="0" borderId="2" xfId="0" applyFont="1" applyBorder="1" applyAlignment="1">
      <alignment horizontal="left" vertical="center" indent="1"/>
    </xf>
    <xf numFmtId="170" fontId="18" fillId="0" borderId="2" xfId="0" applyNumberFormat="1" applyFont="1" applyBorder="1" applyAlignment="1">
      <alignment horizontal="left" vertical="center" indent="1"/>
    </xf>
    <xf numFmtId="170" fontId="18" fillId="0" borderId="5" xfId="0" applyNumberFormat="1" applyFont="1" applyBorder="1" applyAlignment="1">
      <alignment horizontal="left" vertical="center" indent="1"/>
    </xf>
    <xf numFmtId="0" fontId="24" fillId="5" borderId="19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9" fontId="18" fillId="0" borderId="7" xfId="1" applyFont="1" applyBorder="1" applyAlignment="1">
      <alignment horizontal="center" vertical="center"/>
    </xf>
    <xf numFmtId="0" fontId="16" fillId="3" borderId="0" xfId="0" quotePrefix="1" applyFont="1" applyFill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left" vertical="center"/>
    </xf>
    <xf numFmtId="0" fontId="27" fillId="5" borderId="17" xfId="0" applyFont="1" applyFill="1" applyBorder="1" applyAlignment="1">
      <alignment horizontal="left" vertical="center"/>
    </xf>
    <xf numFmtId="0" fontId="27" fillId="5" borderId="18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25" fillId="6" borderId="6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24" fillId="5" borderId="20" xfId="0" applyFont="1" applyFill="1" applyBorder="1" applyAlignment="1">
      <alignment horizontal="center" vertical="center"/>
    </xf>
    <xf numFmtId="0" fontId="24" fillId="5" borderId="21" xfId="0" applyFont="1" applyFill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left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170" fontId="18" fillId="0" borderId="2" xfId="0" applyNumberFormat="1" applyFont="1" applyBorder="1" applyAlignment="1">
      <alignment horizontal="center" vertical="center"/>
    </xf>
    <xf numFmtId="170" fontId="18" fillId="0" borderId="7" xfId="0" applyNumberFormat="1" applyFont="1" applyBorder="1" applyAlignment="1">
      <alignment horizontal="center" vertical="center"/>
    </xf>
    <xf numFmtId="0" fontId="6" fillId="0" borderId="0" xfId="4" applyFont="1" applyFill="1" applyBorder="1" applyAlignment="1">
      <alignment horizontal="center"/>
    </xf>
    <xf numFmtId="0" fontId="12" fillId="0" borderId="0" xfId="4" applyFont="1" applyFill="1" applyBorder="1" applyAlignment="1">
      <alignment horizontal="left"/>
    </xf>
    <xf numFmtId="0" fontId="15" fillId="0" borderId="0" xfId="4" applyFont="1" applyAlignment="1">
      <alignment horizontal="center" wrapText="1"/>
    </xf>
    <xf numFmtId="0" fontId="5" fillId="0" borderId="0" xfId="4" applyFill="1" applyBorder="1" applyAlignment="1">
      <alignment horizontal="center"/>
    </xf>
  </cellXfs>
  <cellStyles count="6">
    <cellStyle name="Currency 2" xfId="3" xr:uid="{00000000-0005-0000-0000-000000000000}"/>
    <cellStyle name="Excel Built-in Normal" xfId="4" xr:uid="{00000000-0005-0000-0000-000001000000}"/>
    <cellStyle name="Normal" xfId="0" builtinId="0"/>
    <cellStyle name="Normal 2" xfId="2" xr:uid="{00000000-0005-0000-0000-000003000000}"/>
    <cellStyle name="Normal 3" xfId="5" xr:uid="{00000000-0005-0000-0000-000004000000}"/>
    <cellStyle name="Porcentaje" xfId="1" builtinId="5"/>
  </cellStyles>
  <dxfs count="0"/>
  <tableStyles count="0" defaultTableStyle="TableStyleMedium2" defaultPivotStyle="PivotStyleLight16"/>
  <colors>
    <mruColors>
      <color rgb="FF14BD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19050</xdr:colOff>
      <xdr:row>0</xdr:row>
      <xdr:rowOff>178462</xdr:rowOff>
    </xdr:from>
    <xdr:to>
      <xdr:col>7</xdr:col>
      <xdr:colOff>318293</xdr:colOff>
      <xdr:row>2</xdr:row>
      <xdr:rowOff>38762</xdr:rowOff>
    </xdr:to>
    <xdr:sp macro="" textlink="">
      <xdr:nvSpPr>
        <xdr:cNvPr id="7" name="TextBox 1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4800" y="178462"/>
          <a:ext cx="5323681" cy="741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chemeClr val="bg1"/>
              </a:solidFill>
            </a:rPr>
            <a:t>Presupuesto</a:t>
          </a:r>
          <a:r>
            <a:rPr lang="en-US" sz="2400" b="1" baseline="0">
              <a:solidFill>
                <a:schemeClr val="bg1"/>
              </a:solidFill>
            </a:rPr>
            <a:t> </a:t>
          </a:r>
          <a:endParaRPr lang="en-US" sz="24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219075</xdr:colOff>
      <xdr:row>0</xdr:row>
      <xdr:rowOff>178329</xdr:rowOff>
    </xdr:from>
    <xdr:to>
      <xdr:col>2</xdr:col>
      <xdr:colOff>5064125</xdr:colOff>
      <xdr:row>2</xdr:row>
      <xdr:rowOff>35454</xdr:rowOff>
    </xdr:to>
    <xdr:sp macro="" textlink="">
      <xdr:nvSpPr>
        <xdr:cNvPr id="6" name="TextBox 1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00718" y="178329"/>
          <a:ext cx="5321300" cy="741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chemeClr val="bg1"/>
              </a:solidFill>
            </a:rPr>
            <a:t>Presupuesto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tiago/Downloads/planilla-de-excel-para-el-aplicativo-de-compras-y-ven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Comproban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R41"/>
  <sheetViews>
    <sheetView showGridLines="0" showZeros="0" tabSelected="1" showOutlineSymbols="0" topLeftCell="A16" zoomScale="70" zoomScaleNormal="70" workbookViewId="0">
      <selection activeCell="H9" sqref="H9:J9"/>
    </sheetView>
  </sheetViews>
  <sheetFormatPr baseColWidth="10" defaultColWidth="11.453125" defaultRowHeight="12.5"/>
  <cols>
    <col min="1" max="2" width="4.26953125" style="2" customWidth="1"/>
    <col min="3" max="3" width="4.54296875" style="2" customWidth="1"/>
    <col min="4" max="4" width="20.54296875" style="2" customWidth="1"/>
    <col min="5" max="5" width="8.54296875" style="2" customWidth="1"/>
    <col min="6" max="6" width="19.1796875" style="2" customWidth="1"/>
    <col min="7" max="7" width="18.26953125" style="2" customWidth="1"/>
    <col min="8" max="8" width="11.7265625" style="2" bestFit="1" customWidth="1"/>
    <col min="9" max="9" width="16.1796875" style="2" bestFit="1" customWidth="1"/>
    <col min="10" max="10" width="16.7265625" style="2" customWidth="1"/>
    <col min="11" max="256" width="9.1796875" style="3" customWidth="1"/>
    <col min="257" max="16384" width="11.453125" style="3"/>
  </cols>
  <sheetData>
    <row r="1" spans="1:18" ht="15" customHeight="1"/>
    <row r="2" spans="1:18" s="62" customFormat="1" ht="55" customHeight="1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O2" s="1"/>
      <c r="P2" s="1"/>
    </row>
    <row r="3" spans="1:18" s="62" customFormat="1">
      <c r="K3" s="1"/>
      <c r="L3" s="1"/>
      <c r="M3" s="1"/>
      <c r="N3" s="1"/>
      <c r="O3" s="1"/>
      <c r="P3" s="1"/>
    </row>
    <row r="4" spans="1:18" s="62" customFormat="1">
      <c r="K4" s="1"/>
      <c r="L4" s="1"/>
      <c r="M4" s="1"/>
      <c r="N4" s="1"/>
      <c r="O4" s="1"/>
      <c r="P4" s="1"/>
    </row>
    <row r="5" spans="1:18" s="62" customFormat="1" ht="6.75" customHeight="1" thickBot="1">
      <c r="J5" s="1"/>
      <c r="K5" s="1"/>
      <c r="L5" s="1"/>
      <c r="M5" s="1"/>
      <c r="N5" s="1"/>
      <c r="O5" s="1"/>
      <c r="P5" s="1"/>
    </row>
    <row r="6" spans="1:18" ht="30.75" customHeight="1">
      <c r="D6" s="110" t="s">
        <v>0</v>
      </c>
      <c r="E6" s="111"/>
      <c r="F6" s="111"/>
      <c r="G6" s="111"/>
      <c r="H6" s="111"/>
      <c r="I6" s="111"/>
      <c r="J6" s="112"/>
    </row>
    <row r="7" spans="1:18" s="94" customFormat="1" ht="3" customHeight="1" thickBot="1">
      <c r="A7" s="92"/>
      <c r="B7" s="92"/>
      <c r="C7" s="92"/>
      <c r="D7" s="93"/>
      <c r="E7" s="93"/>
      <c r="F7" s="93"/>
      <c r="G7" s="93"/>
      <c r="H7" s="93"/>
      <c r="I7" s="93"/>
      <c r="J7" s="93"/>
    </row>
    <row r="8" spans="1:18" ht="19" thickBot="1">
      <c r="D8" s="126" t="s">
        <v>170</v>
      </c>
      <c r="E8" s="126"/>
      <c r="F8" s="126"/>
      <c r="G8" s="114" t="s">
        <v>159</v>
      </c>
      <c r="H8" s="115"/>
      <c r="I8" s="115"/>
      <c r="J8" s="116"/>
      <c r="M8" s="102"/>
    </row>
    <row r="9" spans="1:18" ht="18.5">
      <c r="D9" s="98" t="s">
        <v>160</v>
      </c>
      <c r="E9" s="113" t="s">
        <v>163</v>
      </c>
      <c r="F9" s="127"/>
      <c r="G9" s="100" t="s">
        <v>160</v>
      </c>
      <c r="H9" s="113" t="s">
        <v>165</v>
      </c>
      <c r="I9" s="113"/>
      <c r="J9" s="127"/>
      <c r="M9" s="77"/>
    </row>
    <row r="10" spans="1:18" ht="18.5">
      <c r="D10" s="98" t="s">
        <v>161</v>
      </c>
      <c r="E10" s="113" t="s">
        <v>168</v>
      </c>
      <c r="F10" s="127"/>
      <c r="G10" s="100" t="s">
        <v>161</v>
      </c>
      <c r="H10" s="113" t="s">
        <v>166</v>
      </c>
      <c r="I10" s="113"/>
      <c r="J10" s="127"/>
      <c r="M10" s="102"/>
    </row>
    <row r="11" spans="1:18" ht="19" thickBot="1">
      <c r="D11" s="99" t="s">
        <v>162</v>
      </c>
      <c r="E11" s="128" t="s">
        <v>164</v>
      </c>
      <c r="F11" s="129"/>
      <c r="G11" s="101" t="s">
        <v>162</v>
      </c>
      <c r="H11" s="128" t="s">
        <v>167</v>
      </c>
      <c r="I11" s="128"/>
      <c r="J11" s="129"/>
      <c r="M11" s="102"/>
      <c r="O11" s="102"/>
      <c r="P11" s="102"/>
      <c r="Q11" s="102"/>
      <c r="R11" s="102"/>
    </row>
    <row r="12" spans="1:18" s="94" customFormat="1" ht="3.75" customHeight="1" thickBot="1">
      <c r="A12" s="92"/>
      <c r="B12" s="92"/>
      <c r="C12" s="92"/>
      <c r="D12" s="95"/>
      <c r="E12" s="95"/>
      <c r="F12" s="96"/>
      <c r="G12" s="95"/>
      <c r="H12" s="95"/>
      <c r="I12" s="95"/>
      <c r="J12" s="95"/>
    </row>
    <row r="13" spans="1:18" ht="18" customHeight="1" thickBot="1">
      <c r="D13" s="97" t="s">
        <v>169</v>
      </c>
      <c r="E13" s="103"/>
      <c r="F13" s="104">
        <f ca="1">TODAY()</f>
        <v>44624</v>
      </c>
      <c r="G13" s="105" t="s">
        <v>1</v>
      </c>
      <c r="H13" s="130"/>
      <c r="I13" s="130"/>
      <c r="J13" s="131"/>
      <c r="O13" s="100"/>
      <c r="P13" s="113"/>
      <c r="Q13" s="113"/>
      <c r="R13" s="102"/>
    </row>
    <row r="14" spans="1:18" s="4" customFormat="1" ht="19" thickBot="1">
      <c r="D14" s="123" t="s">
        <v>2</v>
      </c>
      <c r="E14" s="124"/>
      <c r="F14" s="125"/>
      <c r="G14" s="106" t="s">
        <v>3</v>
      </c>
      <c r="H14" s="90" t="s">
        <v>4</v>
      </c>
      <c r="I14" s="91" t="s">
        <v>5</v>
      </c>
      <c r="J14" s="107" t="s">
        <v>6</v>
      </c>
      <c r="O14" s="100"/>
      <c r="P14" s="113"/>
      <c r="Q14" s="113"/>
      <c r="R14" s="5"/>
    </row>
    <row r="15" spans="1:18" s="4" customFormat="1" ht="19" thickBot="1">
      <c r="A15" s="5"/>
      <c r="B15" s="5"/>
      <c r="C15" s="5"/>
      <c r="D15" s="119" t="str">
        <f>'Detalle de Presupuesto'!C9</f>
        <v>Tareas Previas</v>
      </c>
      <c r="E15" s="120"/>
      <c r="F15" s="121"/>
      <c r="G15" s="86">
        <f>'Detalle de Presupuesto'!G9</f>
        <v>2390</v>
      </c>
      <c r="H15" s="85">
        <v>0.05</v>
      </c>
      <c r="I15" s="87">
        <f t="shared" ref="I15:I35" si="0">IF(H15&lt;&gt;"",G15-(G15*H15),0)</f>
        <v>2270.5</v>
      </c>
      <c r="J15" s="87">
        <f>IF(H15=0,G15,I15)</f>
        <v>2270.5</v>
      </c>
      <c r="O15" s="100"/>
      <c r="P15" s="113"/>
      <c r="Q15" s="113"/>
      <c r="R15" s="5"/>
    </row>
    <row r="16" spans="1:18" s="4" customFormat="1" ht="19" thickBot="1">
      <c r="A16" s="5"/>
      <c r="B16" s="5"/>
      <c r="C16" s="5"/>
      <c r="D16" s="119" t="str">
        <f>'Detalle de Presupuesto'!C19</f>
        <v>Demoliciones</v>
      </c>
      <c r="E16" s="120"/>
      <c r="F16" s="121"/>
      <c r="G16" s="86">
        <f>'Detalle de Presupuesto'!G19</f>
        <v>809</v>
      </c>
      <c r="H16" s="85">
        <v>0</v>
      </c>
      <c r="I16" s="87">
        <f t="shared" si="0"/>
        <v>809</v>
      </c>
      <c r="J16" s="87">
        <f t="shared" ref="J16:J35" si="1">IF(H16=0,G16,I16)</f>
        <v>809</v>
      </c>
      <c r="O16" s="100"/>
      <c r="P16" s="113"/>
      <c r="Q16" s="113"/>
      <c r="R16" s="5"/>
    </row>
    <row r="17" spans="1:18" s="4" customFormat="1" ht="19" thickBot="1">
      <c r="A17" s="5"/>
      <c r="B17" s="5"/>
      <c r="C17" s="5"/>
      <c r="D17" s="119" t="str">
        <f>'Detalle de Presupuesto'!C26</f>
        <v>Desagüe Industrial</v>
      </c>
      <c r="E17" s="120"/>
      <c r="F17" s="121"/>
      <c r="G17" s="86">
        <f>'Detalle de Presupuesto'!G26</f>
        <v>1670</v>
      </c>
      <c r="H17" s="85">
        <v>0</v>
      </c>
      <c r="I17" s="87">
        <f t="shared" si="0"/>
        <v>1670</v>
      </c>
      <c r="J17" s="87">
        <f t="shared" si="1"/>
        <v>1670</v>
      </c>
      <c r="O17" s="5"/>
      <c r="P17" s="5"/>
      <c r="Q17" s="5"/>
      <c r="R17" s="5"/>
    </row>
    <row r="18" spans="1:18" s="4" customFormat="1" ht="19" thickBot="1">
      <c r="A18" s="5"/>
      <c r="B18" s="5"/>
      <c r="C18" s="5"/>
      <c r="D18" s="119" t="str">
        <f>'Detalle de Presupuesto'!C33</f>
        <v>Estructura de Hormigón - Piso de Hormigón</v>
      </c>
      <c r="E18" s="120"/>
      <c r="F18" s="121"/>
      <c r="G18" s="86">
        <f>'Detalle de Presupuesto'!G33</f>
        <v>1507</v>
      </c>
      <c r="H18" s="85">
        <v>0</v>
      </c>
      <c r="I18" s="87">
        <f t="shared" si="0"/>
        <v>1507</v>
      </c>
      <c r="J18" s="87">
        <f t="shared" si="1"/>
        <v>1507</v>
      </c>
    </row>
    <row r="19" spans="1:18" s="4" customFormat="1" ht="19" thickBot="1">
      <c r="A19" s="5"/>
      <c r="B19" s="5"/>
      <c r="C19" s="5"/>
      <c r="D19" s="119" t="str">
        <f>'Detalle de Presupuesto'!C38</f>
        <v>Piso Poliretanico</v>
      </c>
      <c r="E19" s="120"/>
      <c r="F19" s="121"/>
      <c r="G19" s="86">
        <f>'Detalle de Presupuesto'!G38</f>
        <v>565</v>
      </c>
      <c r="H19" s="85">
        <v>0</v>
      </c>
      <c r="I19" s="87">
        <f t="shared" si="0"/>
        <v>565</v>
      </c>
      <c r="J19" s="87">
        <f t="shared" si="1"/>
        <v>565</v>
      </c>
    </row>
    <row r="20" spans="1:18" s="4" customFormat="1" ht="19" thickBot="1">
      <c r="A20" s="5"/>
      <c r="B20" s="5"/>
      <c r="C20" s="5"/>
      <c r="D20" s="119" t="str">
        <f>'Detalle de Presupuesto'!C52</f>
        <v>Mampostería piso de hormigón</v>
      </c>
      <c r="E20" s="120"/>
      <c r="F20" s="121"/>
      <c r="G20" s="86">
        <f>'Detalle de Presupuesto'!G52</f>
        <v>42</v>
      </c>
      <c r="H20" s="85">
        <v>0</v>
      </c>
      <c r="I20" s="87">
        <f t="shared" si="0"/>
        <v>42</v>
      </c>
      <c r="J20" s="87">
        <f t="shared" si="1"/>
        <v>42</v>
      </c>
    </row>
    <row r="21" spans="1:18" s="4" customFormat="1" ht="19" thickBot="1">
      <c r="A21" s="5"/>
      <c r="B21" s="5"/>
      <c r="C21" s="5"/>
      <c r="D21" s="119" t="str">
        <f>'Detalle de Presupuesto'!C56</f>
        <v>Revoques</v>
      </c>
      <c r="E21" s="120"/>
      <c r="F21" s="121"/>
      <c r="G21" s="86">
        <f>'Detalle de Presupuesto'!G56</f>
        <v>106</v>
      </c>
      <c r="H21" s="85">
        <v>0</v>
      </c>
      <c r="I21" s="87">
        <f t="shared" si="0"/>
        <v>106</v>
      </c>
      <c r="J21" s="87">
        <f t="shared" si="1"/>
        <v>106</v>
      </c>
    </row>
    <row r="22" spans="1:18" s="4" customFormat="1" ht="19" thickBot="1">
      <c r="A22" s="5"/>
      <c r="B22" s="5"/>
      <c r="C22" s="5"/>
      <c r="D22" s="119" t="str">
        <f>'Detalle de Presupuesto'!C61</f>
        <v>Revestimientos</v>
      </c>
      <c r="E22" s="120"/>
      <c r="F22" s="121"/>
      <c r="G22" s="86">
        <f>'Detalle de Presupuesto'!G61</f>
        <v>96</v>
      </c>
      <c r="H22" s="85">
        <v>0</v>
      </c>
      <c r="I22" s="87">
        <f t="shared" si="0"/>
        <v>96</v>
      </c>
      <c r="J22" s="87">
        <f t="shared" si="1"/>
        <v>96</v>
      </c>
    </row>
    <row r="23" spans="1:18" s="4" customFormat="1" ht="19" thickBot="1">
      <c r="A23" s="5"/>
      <c r="B23" s="5"/>
      <c r="C23" s="5"/>
      <c r="D23" s="119" t="str">
        <f>'Detalle de Presupuesto'!C67</f>
        <v>Cielorraso</v>
      </c>
      <c r="E23" s="120"/>
      <c r="F23" s="121"/>
      <c r="G23" s="86">
        <f>'Detalle de Presupuesto'!G67</f>
        <v>15</v>
      </c>
      <c r="H23" s="85">
        <v>0</v>
      </c>
      <c r="I23" s="87">
        <f t="shared" si="0"/>
        <v>15</v>
      </c>
      <c r="J23" s="87">
        <f t="shared" si="1"/>
        <v>15</v>
      </c>
    </row>
    <row r="24" spans="1:18" s="4" customFormat="1" ht="19" thickBot="1">
      <c r="A24" s="5"/>
      <c r="B24" s="5"/>
      <c r="C24" s="5"/>
      <c r="D24" s="119" t="str">
        <f>'Detalle de Presupuesto'!C70</f>
        <v>Carpintería</v>
      </c>
      <c r="E24" s="120"/>
      <c r="F24" s="121"/>
      <c r="G24" s="86">
        <f>'Detalle de Presupuesto'!G70</f>
        <v>303</v>
      </c>
      <c r="H24" s="85">
        <v>0</v>
      </c>
      <c r="I24" s="87">
        <f t="shared" si="0"/>
        <v>303</v>
      </c>
      <c r="J24" s="87">
        <f t="shared" si="1"/>
        <v>303</v>
      </c>
    </row>
    <row r="25" spans="1:18" s="4" customFormat="1" ht="19" thickBot="1">
      <c r="A25" s="5"/>
      <c r="B25" s="5"/>
      <c r="C25" s="5"/>
      <c r="D25" s="119" t="str">
        <f>'Detalle de Presupuesto'!C79</f>
        <v>Instalación Eléctrica</v>
      </c>
      <c r="E25" s="120"/>
      <c r="F25" s="121"/>
      <c r="G25" s="86">
        <f>'Detalle de Presupuesto'!G79</f>
        <v>27</v>
      </c>
      <c r="H25" s="85">
        <v>0</v>
      </c>
      <c r="I25" s="87">
        <f t="shared" si="0"/>
        <v>27</v>
      </c>
      <c r="J25" s="87">
        <f t="shared" si="1"/>
        <v>27</v>
      </c>
    </row>
    <row r="26" spans="1:18" s="4" customFormat="1" ht="19" thickBot="1">
      <c r="A26" s="5"/>
      <c r="B26" s="5"/>
      <c r="C26" s="5"/>
      <c r="D26" s="119" t="str">
        <f>'Detalle de Presupuesto'!C83</f>
        <v>Instalación de agua</v>
      </c>
      <c r="E26" s="120"/>
      <c r="F26" s="121"/>
      <c r="G26" s="86">
        <f>'Detalle de Presupuesto'!G83</f>
        <v>206</v>
      </c>
      <c r="H26" s="85">
        <v>0</v>
      </c>
      <c r="I26" s="87">
        <f t="shared" si="0"/>
        <v>206</v>
      </c>
      <c r="J26" s="87">
        <f t="shared" si="1"/>
        <v>206</v>
      </c>
    </row>
    <row r="27" spans="1:18" s="4" customFormat="1" ht="19" thickBot="1">
      <c r="A27" s="5"/>
      <c r="B27" s="5"/>
      <c r="C27" s="5"/>
      <c r="D27" s="119" t="str">
        <f>'Detalle de Presupuesto'!C93</f>
        <v>Pintura</v>
      </c>
      <c r="E27" s="120"/>
      <c r="F27" s="121"/>
      <c r="G27" s="86">
        <f>'Detalle de Presupuesto'!G93</f>
        <v>6</v>
      </c>
      <c r="H27" s="85">
        <v>0</v>
      </c>
      <c r="I27" s="87">
        <f t="shared" si="0"/>
        <v>6</v>
      </c>
      <c r="J27" s="87">
        <f t="shared" si="1"/>
        <v>6</v>
      </c>
    </row>
    <row r="28" spans="1:18" s="4" customFormat="1" ht="19" thickBot="1">
      <c r="A28" s="5"/>
      <c r="B28" s="5"/>
      <c r="C28" s="5"/>
      <c r="D28" s="119" t="str">
        <f>'Detalle de Presupuesto'!C97</f>
        <v>Limpieza de obra</v>
      </c>
      <c r="E28" s="120"/>
      <c r="F28" s="121"/>
      <c r="G28" s="86">
        <f>'Detalle de Presupuesto'!G97</f>
        <v>55</v>
      </c>
      <c r="H28" s="85">
        <v>0</v>
      </c>
      <c r="I28" s="87">
        <f t="shared" si="0"/>
        <v>55</v>
      </c>
      <c r="J28" s="87">
        <f t="shared" si="1"/>
        <v>55</v>
      </c>
    </row>
    <row r="29" spans="1:18" s="4" customFormat="1" ht="19" thickBot="1">
      <c r="A29" s="5"/>
      <c r="B29" s="5"/>
      <c r="C29" s="5"/>
      <c r="D29" s="119"/>
      <c r="E29" s="120"/>
      <c r="F29" s="121"/>
      <c r="G29" s="86">
        <v>0</v>
      </c>
      <c r="H29" s="85">
        <v>0</v>
      </c>
      <c r="I29" s="87">
        <f t="shared" si="0"/>
        <v>0</v>
      </c>
      <c r="J29" s="87">
        <f t="shared" si="1"/>
        <v>0</v>
      </c>
    </row>
    <row r="30" spans="1:18" s="4" customFormat="1" ht="19" thickBot="1">
      <c r="A30" s="5"/>
      <c r="B30" s="5"/>
      <c r="C30" s="5"/>
      <c r="D30" s="119"/>
      <c r="E30" s="120"/>
      <c r="F30" s="121"/>
      <c r="G30" s="86">
        <v>0</v>
      </c>
      <c r="H30" s="85"/>
      <c r="I30" s="87">
        <f t="shared" si="0"/>
        <v>0</v>
      </c>
      <c r="J30" s="87">
        <f t="shared" si="1"/>
        <v>0</v>
      </c>
    </row>
    <row r="31" spans="1:18" s="4" customFormat="1" ht="19" thickBot="1">
      <c r="A31" s="5"/>
      <c r="B31" s="5"/>
      <c r="C31" s="5"/>
      <c r="D31" s="119"/>
      <c r="E31" s="120"/>
      <c r="F31" s="121"/>
      <c r="G31" s="86">
        <v>0</v>
      </c>
      <c r="H31" s="85"/>
      <c r="I31" s="87">
        <f t="shared" si="0"/>
        <v>0</v>
      </c>
      <c r="J31" s="87">
        <f t="shared" si="1"/>
        <v>0</v>
      </c>
    </row>
    <row r="32" spans="1:18" s="4" customFormat="1" ht="19" thickBot="1">
      <c r="A32" s="5"/>
      <c r="B32" s="5"/>
      <c r="C32" s="5"/>
      <c r="D32" s="119"/>
      <c r="E32" s="120"/>
      <c r="F32" s="121"/>
      <c r="G32" s="86">
        <v>0</v>
      </c>
      <c r="H32" s="85"/>
      <c r="I32" s="87">
        <f t="shared" si="0"/>
        <v>0</v>
      </c>
      <c r="J32" s="87">
        <f t="shared" si="1"/>
        <v>0</v>
      </c>
    </row>
    <row r="33" spans="1:10" s="4" customFormat="1" ht="19" thickBot="1">
      <c r="A33" s="5"/>
      <c r="B33" s="5"/>
      <c r="C33" s="5"/>
      <c r="D33" s="119"/>
      <c r="E33" s="120"/>
      <c r="F33" s="121"/>
      <c r="G33" s="86">
        <v>0</v>
      </c>
      <c r="H33" s="85"/>
      <c r="I33" s="87">
        <f t="shared" si="0"/>
        <v>0</v>
      </c>
      <c r="J33" s="87">
        <f t="shared" si="1"/>
        <v>0</v>
      </c>
    </row>
    <row r="34" spans="1:10" s="4" customFormat="1" ht="19" thickBot="1">
      <c r="A34" s="5"/>
      <c r="B34" s="5"/>
      <c r="C34" s="5"/>
      <c r="D34" s="119"/>
      <c r="E34" s="120"/>
      <c r="F34" s="121"/>
      <c r="G34" s="86">
        <v>0</v>
      </c>
      <c r="H34" s="85"/>
      <c r="I34" s="87">
        <f t="shared" si="0"/>
        <v>0</v>
      </c>
      <c r="J34" s="87">
        <f t="shared" si="1"/>
        <v>0</v>
      </c>
    </row>
    <row r="35" spans="1:10" s="4" customFormat="1" ht="19" thickBot="1">
      <c r="D35" s="119"/>
      <c r="E35" s="120"/>
      <c r="F35" s="121"/>
      <c r="G35" s="86">
        <v>0</v>
      </c>
      <c r="H35" s="85"/>
      <c r="I35" s="87">
        <f t="shared" si="0"/>
        <v>0</v>
      </c>
      <c r="J35" s="87">
        <f t="shared" si="1"/>
        <v>0</v>
      </c>
    </row>
    <row r="36" spans="1:10" s="4" customFormat="1" ht="18" customHeight="1" thickBot="1">
      <c r="D36" s="117"/>
      <c r="E36" s="117"/>
      <c r="F36" s="117"/>
      <c r="G36" s="6"/>
      <c r="H36" s="118" t="s">
        <v>158</v>
      </c>
      <c r="I36" s="118"/>
      <c r="J36" s="88">
        <f>SUM(J15:J35)</f>
        <v>7677.5</v>
      </c>
    </row>
    <row r="37" spans="1:10" s="4" customFormat="1" ht="18" customHeight="1" thickBot="1">
      <c r="D37" s="6"/>
      <c r="E37" s="6"/>
      <c r="F37" s="6"/>
      <c r="H37" s="89" t="s">
        <v>7</v>
      </c>
      <c r="I37" s="108">
        <v>0.21</v>
      </c>
      <c r="J37" s="88">
        <f>+J36*I37</f>
        <v>1612.2749999999999</v>
      </c>
    </row>
    <row r="38" spans="1:10" ht="5.25" customHeight="1"/>
    <row r="39" spans="1:10" ht="21">
      <c r="H39" s="122" t="s">
        <v>6</v>
      </c>
      <c r="I39" s="122"/>
      <c r="J39" s="88">
        <f>J36+J37</f>
        <v>9289.7749999999996</v>
      </c>
    </row>
    <row r="40" spans="1:10" s="2" customFormat="1">
      <c r="D40" s="7"/>
    </row>
    <row r="41" spans="1:10" s="2" customFormat="1">
      <c r="D41" s="7"/>
    </row>
  </sheetData>
  <mergeCells count="39">
    <mergeCell ref="D8:F8"/>
    <mergeCell ref="E9:F9"/>
    <mergeCell ref="E11:F11"/>
    <mergeCell ref="E10:F10"/>
    <mergeCell ref="P16:Q16"/>
    <mergeCell ref="H13:J13"/>
    <mergeCell ref="H9:J9"/>
    <mergeCell ref="H10:J10"/>
    <mergeCell ref="H11:J11"/>
    <mergeCell ref="D21:F21"/>
    <mergeCell ref="D22:F22"/>
    <mergeCell ref="D23:F23"/>
    <mergeCell ref="D14:F14"/>
    <mergeCell ref="D15:F15"/>
    <mergeCell ref="D16:F16"/>
    <mergeCell ref="D17:F17"/>
    <mergeCell ref="D18:F18"/>
    <mergeCell ref="D19:F19"/>
    <mergeCell ref="H39:I39"/>
    <mergeCell ref="D32:F32"/>
    <mergeCell ref="D33:F33"/>
    <mergeCell ref="D34:F34"/>
    <mergeCell ref="D35:F35"/>
    <mergeCell ref="D6:J6"/>
    <mergeCell ref="P13:Q13"/>
    <mergeCell ref="G8:J8"/>
    <mergeCell ref="D36:F36"/>
    <mergeCell ref="H36:I36"/>
    <mergeCell ref="D24:F24"/>
    <mergeCell ref="D25:F25"/>
    <mergeCell ref="D26:F26"/>
    <mergeCell ref="D27:F27"/>
    <mergeCell ref="D28:F28"/>
    <mergeCell ref="D29:F29"/>
    <mergeCell ref="D30:F30"/>
    <mergeCell ref="D31:F31"/>
    <mergeCell ref="P14:Q14"/>
    <mergeCell ref="P15:Q15"/>
    <mergeCell ref="D20:F20"/>
  </mergeCells>
  <pageMargins left="0.25" right="0.25" top="0.75" bottom="0.75" header="0.3" footer="0.3"/>
  <pageSetup paperSize="5" orientation="portrait" horizontalDpi="4294967293" verticalDpi="300" r:id="rId1"/>
  <headerFooter alignWithMargins="0"/>
  <ignoredErrors>
    <ignoredError sqref="D15:F28 G15:G3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84"/>
  <sheetViews>
    <sheetView showGridLines="0" zoomScale="70" zoomScaleNormal="7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H7" sqref="H7"/>
    </sheetView>
  </sheetViews>
  <sheetFormatPr baseColWidth="10" defaultColWidth="11.54296875" defaultRowHeight="14.5"/>
  <cols>
    <col min="1" max="1" width="1.26953125" style="8" customWidth="1"/>
    <col min="2" max="2" width="7.1796875" style="8" customWidth="1"/>
    <col min="3" max="3" width="92.453125" style="8" customWidth="1"/>
    <col min="4" max="4" width="6.26953125" style="8" customWidth="1"/>
    <col min="5" max="5" width="12.54296875" style="8" customWidth="1"/>
    <col min="6" max="6" width="21.81640625" style="8" bestFit="1" customWidth="1"/>
    <col min="7" max="7" width="19.26953125" style="8" bestFit="1" customWidth="1"/>
    <col min="8" max="8" width="36.81640625" style="8" customWidth="1"/>
    <col min="9" max="9" width="30.453125" style="8" customWidth="1"/>
    <col min="10" max="10" width="22.54296875" style="8" customWidth="1"/>
    <col min="11" max="11" width="21.1796875" style="8" customWidth="1"/>
    <col min="12" max="12" width="12.54296875" style="8" bestFit="1" customWidth="1"/>
    <col min="13" max="13" width="26.453125" style="8" customWidth="1"/>
    <col min="14" max="14" width="12.54296875" style="8" bestFit="1" customWidth="1"/>
    <col min="15" max="15" width="32" style="8" customWidth="1"/>
    <col min="16" max="16384" width="11.54296875" style="8"/>
  </cols>
  <sheetData>
    <row r="1" spans="2:15" ht="15" customHeight="1"/>
    <row r="2" spans="2:15" s="62" customFormat="1" ht="55" customHeight="1">
      <c r="B2" s="63"/>
      <c r="C2" s="63"/>
      <c r="D2" s="63"/>
      <c r="E2" s="63"/>
      <c r="F2" s="63"/>
      <c r="G2" s="63"/>
      <c r="I2" s="1"/>
      <c r="J2" s="1"/>
      <c r="K2" s="1"/>
      <c r="L2" s="1"/>
      <c r="M2" s="1"/>
      <c r="N2" s="1"/>
      <c r="O2" s="1"/>
    </row>
    <row r="3" spans="2:15" s="9" customFormat="1" ht="9" customHeight="1">
      <c r="C3" s="132"/>
      <c r="D3" s="132"/>
    </row>
    <row r="4" spans="2:15" s="9" customFormat="1" ht="9" customHeight="1">
      <c r="C4" s="64"/>
      <c r="D4" s="64"/>
    </row>
    <row r="5" spans="2:15" s="9" customFormat="1" ht="9" customHeight="1">
      <c r="C5" s="64"/>
      <c r="D5" s="64"/>
    </row>
    <row r="6" spans="2:15" s="9" customFormat="1" ht="9" customHeight="1" thickBot="1">
      <c r="C6" s="64"/>
      <c r="D6" s="64"/>
    </row>
    <row r="7" spans="2:15" ht="19" thickBot="1">
      <c r="B7" s="65" t="s">
        <v>157</v>
      </c>
      <c r="C7" s="65" t="s">
        <v>88</v>
      </c>
      <c r="D7" s="65" t="s">
        <v>89</v>
      </c>
      <c r="E7" s="65" t="s">
        <v>90</v>
      </c>
      <c r="F7" s="65" t="s">
        <v>8</v>
      </c>
      <c r="G7" s="65" t="s">
        <v>6</v>
      </c>
    </row>
    <row r="8" spans="2:15" ht="4.5" customHeight="1">
      <c r="G8" s="10"/>
      <c r="H8" s="11"/>
      <c r="I8" s="11"/>
      <c r="J8" s="10"/>
      <c r="K8" s="11"/>
      <c r="L8" s="10"/>
      <c r="M8" s="11"/>
      <c r="N8" s="10"/>
      <c r="O8" s="11"/>
    </row>
    <row r="9" spans="2:15" ht="19" thickBot="1">
      <c r="B9" s="66">
        <v>1</v>
      </c>
      <c r="C9" s="68" t="s">
        <v>9</v>
      </c>
      <c r="D9" s="109" t="s">
        <v>171</v>
      </c>
      <c r="E9" s="109" t="s">
        <v>171</v>
      </c>
      <c r="F9" s="109" t="s">
        <v>171</v>
      </c>
      <c r="G9" s="67">
        <f>SUM(G10:G17)</f>
        <v>2390</v>
      </c>
      <c r="H9" s="12"/>
      <c r="I9" s="10"/>
      <c r="J9" s="10"/>
      <c r="K9" s="13"/>
      <c r="L9" s="13"/>
      <c r="M9" s="13"/>
      <c r="N9" s="10"/>
      <c r="O9" s="12"/>
    </row>
    <row r="10" spans="2:15" s="19" customFormat="1" ht="19" thickBot="1">
      <c r="B10" s="70" t="s">
        <v>91</v>
      </c>
      <c r="C10" s="69" t="s">
        <v>10</v>
      </c>
      <c r="D10" s="72" t="s">
        <v>11</v>
      </c>
      <c r="E10" s="72">
        <v>1</v>
      </c>
      <c r="F10" s="83">
        <v>200</v>
      </c>
      <c r="G10" s="84">
        <f>E10*F10</f>
        <v>200</v>
      </c>
      <c r="H10" s="14"/>
      <c r="I10" s="11"/>
      <c r="J10" s="15"/>
      <c r="K10" s="16"/>
      <c r="L10" s="17"/>
      <c r="M10" s="18"/>
      <c r="N10" s="17"/>
      <c r="O10" s="14"/>
    </row>
    <row r="11" spans="2:15" s="19" customFormat="1" ht="19" thickBot="1">
      <c r="B11" s="71" t="s">
        <v>92</v>
      </c>
      <c r="C11" s="69" t="s">
        <v>12</v>
      </c>
      <c r="D11" s="72" t="s">
        <v>11</v>
      </c>
      <c r="E11" s="72">
        <v>1</v>
      </c>
      <c r="F11" s="83">
        <v>300</v>
      </c>
      <c r="G11" s="84">
        <f t="shared" ref="G11:G85" si="0">E11*F11</f>
        <v>300</v>
      </c>
      <c r="H11" s="14"/>
      <c r="I11" s="11"/>
      <c r="J11" s="15"/>
      <c r="K11" s="16"/>
      <c r="L11" s="17"/>
      <c r="M11" s="18"/>
      <c r="N11" s="17"/>
      <c r="O11" s="14"/>
    </row>
    <row r="12" spans="2:15" s="19" customFormat="1" ht="19" thickBot="1">
      <c r="B12" s="70" t="s">
        <v>93</v>
      </c>
      <c r="C12" s="69" t="s">
        <v>13</v>
      </c>
      <c r="D12" s="72" t="s">
        <v>11</v>
      </c>
      <c r="E12" s="72">
        <v>1</v>
      </c>
      <c r="F12" s="83">
        <v>120</v>
      </c>
      <c r="G12" s="84">
        <f t="shared" si="0"/>
        <v>120</v>
      </c>
      <c r="H12" s="14"/>
      <c r="I12" s="9"/>
      <c r="J12" s="15"/>
      <c r="K12" s="16"/>
      <c r="L12" s="17"/>
      <c r="M12" s="18"/>
      <c r="N12" s="17"/>
      <c r="O12" s="14"/>
    </row>
    <row r="13" spans="2:15" s="19" customFormat="1" ht="19" thickBot="1">
      <c r="B13" s="71" t="s">
        <v>94</v>
      </c>
      <c r="C13" s="69" t="s">
        <v>14</v>
      </c>
      <c r="D13" s="72" t="s">
        <v>15</v>
      </c>
      <c r="E13" s="72">
        <v>1</v>
      </c>
      <c r="F13" s="83">
        <v>50</v>
      </c>
      <c r="G13" s="84">
        <f t="shared" si="0"/>
        <v>50</v>
      </c>
      <c r="H13" s="14"/>
      <c r="I13" s="11"/>
      <c r="J13" s="15"/>
      <c r="K13" s="16"/>
      <c r="L13" s="17"/>
      <c r="M13" s="18"/>
      <c r="N13" s="17"/>
      <c r="O13" s="14"/>
    </row>
    <row r="14" spans="2:15" s="19" customFormat="1" ht="19" thickBot="1">
      <c r="B14" s="70" t="s">
        <v>95</v>
      </c>
      <c r="C14" s="69" t="s">
        <v>16</v>
      </c>
      <c r="D14" s="72" t="s">
        <v>11</v>
      </c>
      <c r="E14" s="72">
        <v>1</v>
      </c>
      <c r="F14" s="83">
        <v>200</v>
      </c>
      <c r="G14" s="84">
        <f t="shared" si="0"/>
        <v>200</v>
      </c>
      <c r="H14" s="14"/>
      <c r="I14" s="11"/>
      <c r="J14" s="15"/>
      <c r="K14" s="16"/>
      <c r="L14" s="17"/>
      <c r="M14" s="18"/>
      <c r="N14" s="17"/>
      <c r="O14" s="14"/>
    </row>
    <row r="15" spans="2:15" s="19" customFormat="1" ht="19" thickBot="1">
      <c r="B15" s="71" t="s">
        <v>96</v>
      </c>
      <c r="C15" s="69" t="s">
        <v>17</v>
      </c>
      <c r="D15" s="72" t="s">
        <v>11</v>
      </c>
      <c r="E15" s="72">
        <v>1</v>
      </c>
      <c r="F15" s="83">
        <v>1220</v>
      </c>
      <c r="G15" s="84">
        <f t="shared" si="0"/>
        <v>1220</v>
      </c>
      <c r="H15" s="14"/>
      <c r="I15" s="11"/>
      <c r="J15" s="15"/>
      <c r="K15" s="16"/>
      <c r="L15" s="17"/>
      <c r="M15" s="18"/>
      <c r="N15" s="17"/>
      <c r="O15" s="14"/>
    </row>
    <row r="16" spans="2:15" s="19" customFormat="1" ht="19" thickBot="1">
      <c r="B16" s="70" t="s">
        <v>97</v>
      </c>
      <c r="C16" s="69" t="s">
        <v>18</v>
      </c>
      <c r="D16" s="72" t="s">
        <v>15</v>
      </c>
      <c r="E16" s="72">
        <v>1</v>
      </c>
      <c r="F16" s="83">
        <v>100</v>
      </c>
      <c r="G16" s="84">
        <f t="shared" si="0"/>
        <v>100</v>
      </c>
      <c r="H16" s="14"/>
      <c r="I16" s="11"/>
      <c r="J16" s="15"/>
      <c r="K16" s="16"/>
      <c r="L16" s="17"/>
      <c r="M16" s="18"/>
      <c r="N16" s="17"/>
      <c r="O16" s="14"/>
    </row>
    <row r="17" spans="2:15" s="19" customFormat="1" ht="19" thickBot="1">
      <c r="B17" s="71" t="s">
        <v>98</v>
      </c>
      <c r="C17" s="69" t="s">
        <v>19</v>
      </c>
      <c r="D17" s="72" t="s">
        <v>15</v>
      </c>
      <c r="E17" s="72">
        <v>1</v>
      </c>
      <c r="F17" s="83">
        <v>200</v>
      </c>
      <c r="G17" s="84">
        <f t="shared" si="0"/>
        <v>200</v>
      </c>
      <c r="H17" s="14"/>
      <c r="I17" s="11"/>
      <c r="J17" s="15"/>
      <c r="K17" s="16"/>
      <c r="L17" s="17"/>
      <c r="M17" s="18"/>
      <c r="N17" s="17"/>
      <c r="O17" s="14"/>
    </row>
    <row r="18" spans="2:15" s="19" customFormat="1" ht="18.5">
      <c r="B18" s="76"/>
      <c r="C18" s="77"/>
      <c r="D18" s="78"/>
      <c r="E18" s="78"/>
      <c r="F18" s="79"/>
      <c r="G18" s="80"/>
      <c r="H18" s="14"/>
      <c r="I18" s="11"/>
      <c r="J18" s="15"/>
      <c r="K18" s="16"/>
      <c r="L18" s="17"/>
      <c r="M18" s="18"/>
      <c r="N18" s="17"/>
      <c r="O18" s="14"/>
    </row>
    <row r="19" spans="2:15" s="19" customFormat="1" ht="19" thickBot="1">
      <c r="B19" s="66">
        <v>2</v>
      </c>
      <c r="C19" s="68" t="s">
        <v>20</v>
      </c>
      <c r="D19" s="66"/>
      <c r="E19" s="66"/>
      <c r="F19" s="66"/>
      <c r="G19" s="67">
        <f>SUM(G20:G24)</f>
        <v>809</v>
      </c>
      <c r="H19" s="14"/>
      <c r="I19" s="11"/>
      <c r="J19" s="15"/>
      <c r="K19" s="16"/>
      <c r="L19" s="17"/>
      <c r="M19" s="18"/>
      <c r="N19" s="17"/>
      <c r="O19" s="14"/>
    </row>
    <row r="20" spans="2:15" s="19" customFormat="1" ht="19" thickBot="1">
      <c r="B20" s="70" t="s">
        <v>99</v>
      </c>
      <c r="C20" s="69" t="s">
        <v>21</v>
      </c>
      <c r="D20" s="72" t="s">
        <v>15</v>
      </c>
      <c r="E20" s="72">
        <v>1</v>
      </c>
      <c r="F20" s="83">
        <v>300</v>
      </c>
      <c r="G20" s="84">
        <f t="shared" si="0"/>
        <v>300</v>
      </c>
      <c r="H20" s="14"/>
      <c r="I20" s="11"/>
      <c r="J20" s="15"/>
      <c r="K20" s="16"/>
      <c r="L20" s="17"/>
      <c r="M20" s="18"/>
      <c r="N20" s="17"/>
      <c r="O20" s="14"/>
    </row>
    <row r="21" spans="2:15" s="19" customFormat="1" ht="19" thickBot="1">
      <c r="B21" s="70" t="s">
        <v>100</v>
      </c>
      <c r="C21" s="69" t="s">
        <v>22</v>
      </c>
      <c r="D21" s="72" t="s">
        <v>15</v>
      </c>
      <c r="E21" s="72">
        <v>1</v>
      </c>
      <c r="F21" s="83">
        <v>200</v>
      </c>
      <c r="G21" s="84">
        <f t="shared" si="0"/>
        <v>200</v>
      </c>
      <c r="H21" s="14"/>
      <c r="I21" s="11"/>
      <c r="J21" s="15"/>
      <c r="K21" s="16"/>
      <c r="L21" s="17"/>
      <c r="M21" s="18"/>
      <c r="N21" s="17"/>
      <c r="O21" s="14"/>
    </row>
    <row r="22" spans="2:15" s="19" customFormat="1" ht="19" thickBot="1">
      <c r="B22" s="70" t="s">
        <v>101</v>
      </c>
      <c r="C22" s="74" t="s">
        <v>23</v>
      </c>
      <c r="D22" s="72" t="s">
        <v>15</v>
      </c>
      <c r="E22" s="72">
        <v>1</v>
      </c>
      <c r="F22" s="83">
        <v>122</v>
      </c>
      <c r="G22" s="84">
        <f t="shared" si="0"/>
        <v>122</v>
      </c>
      <c r="H22" s="14"/>
      <c r="I22" s="11"/>
      <c r="J22" s="15"/>
      <c r="K22" s="16"/>
      <c r="L22" s="17"/>
      <c r="M22" s="18"/>
      <c r="N22" s="17"/>
      <c r="O22" s="14"/>
    </row>
    <row r="23" spans="2:15" s="19" customFormat="1" ht="19" thickBot="1">
      <c r="B23" s="70" t="s">
        <v>102</v>
      </c>
      <c r="C23" s="69" t="s">
        <v>24</v>
      </c>
      <c r="D23" s="72" t="s">
        <v>15</v>
      </c>
      <c r="E23" s="72">
        <v>1</v>
      </c>
      <c r="F23" s="83">
        <v>88</v>
      </c>
      <c r="G23" s="84">
        <f t="shared" si="0"/>
        <v>88</v>
      </c>
      <c r="H23" s="14"/>
      <c r="I23" s="11"/>
      <c r="J23" s="15"/>
      <c r="K23" s="16"/>
      <c r="L23" s="17"/>
      <c r="M23" s="18"/>
      <c r="N23" s="17"/>
      <c r="O23" s="14"/>
    </row>
    <row r="24" spans="2:15" s="19" customFormat="1" ht="19" thickBot="1">
      <c r="B24" s="70" t="s">
        <v>103</v>
      </c>
      <c r="C24" s="69" t="s">
        <v>25</v>
      </c>
      <c r="D24" s="72" t="s">
        <v>15</v>
      </c>
      <c r="E24" s="72">
        <v>1</v>
      </c>
      <c r="F24" s="83">
        <v>99</v>
      </c>
      <c r="G24" s="84">
        <f t="shared" si="0"/>
        <v>99</v>
      </c>
      <c r="H24" s="14"/>
      <c r="I24" s="11"/>
      <c r="J24" s="15"/>
      <c r="K24" s="16"/>
      <c r="L24" s="17"/>
      <c r="M24" s="18"/>
      <c r="N24" s="17"/>
      <c r="O24" s="14"/>
    </row>
    <row r="25" spans="2:15" s="19" customFormat="1" ht="18.5">
      <c r="B25" s="81"/>
      <c r="C25" s="77"/>
      <c r="D25" s="78"/>
      <c r="E25" s="78"/>
      <c r="F25" s="79"/>
      <c r="G25" s="80"/>
      <c r="H25" s="14"/>
      <c r="I25" s="11"/>
      <c r="J25" s="15"/>
      <c r="K25" s="16"/>
      <c r="L25" s="17"/>
      <c r="M25" s="18"/>
      <c r="N25" s="17"/>
      <c r="O25" s="14"/>
    </row>
    <row r="26" spans="2:15" s="19" customFormat="1" ht="19" thickBot="1">
      <c r="B26" s="66">
        <v>3</v>
      </c>
      <c r="C26" s="68" t="s">
        <v>26</v>
      </c>
      <c r="D26" s="66"/>
      <c r="E26" s="66"/>
      <c r="F26" s="66"/>
      <c r="G26" s="67">
        <f>SUM(G27:G31)</f>
        <v>1670</v>
      </c>
      <c r="H26" s="14"/>
      <c r="I26" s="11"/>
      <c r="J26" s="15"/>
      <c r="K26" s="16"/>
      <c r="L26" s="17"/>
      <c r="M26" s="18"/>
      <c r="N26" s="17"/>
      <c r="O26" s="14"/>
    </row>
    <row r="27" spans="2:15" s="19" customFormat="1" ht="19" thickBot="1">
      <c r="B27" s="70" t="s">
        <v>104</v>
      </c>
      <c r="C27" s="69" t="s">
        <v>27</v>
      </c>
      <c r="D27" s="72" t="s">
        <v>28</v>
      </c>
      <c r="E27" s="72">
        <v>1</v>
      </c>
      <c r="F27" s="73">
        <v>281</v>
      </c>
      <c r="G27" s="84">
        <f t="shared" si="0"/>
        <v>281</v>
      </c>
      <c r="H27" s="14"/>
      <c r="I27" s="11"/>
      <c r="J27" s="15"/>
      <c r="K27" s="16"/>
      <c r="L27" s="17"/>
      <c r="M27" s="18"/>
      <c r="N27" s="17"/>
      <c r="O27" s="14"/>
    </row>
    <row r="28" spans="2:15" s="19" customFormat="1" ht="19" thickBot="1">
      <c r="B28" s="70" t="s">
        <v>105</v>
      </c>
      <c r="C28" s="69" t="s">
        <v>29</v>
      </c>
      <c r="D28" s="72" t="s">
        <v>30</v>
      </c>
      <c r="E28" s="72">
        <v>1</v>
      </c>
      <c r="F28" s="73">
        <v>92</v>
      </c>
      <c r="G28" s="84">
        <f t="shared" si="0"/>
        <v>92</v>
      </c>
      <c r="H28" s="14"/>
      <c r="I28" s="11"/>
      <c r="J28" s="15"/>
      <c r="K28" s="16"/>
      <c r="L28" s="17"/>
      <c r="M28" s="18"/>
      <c r="N28" s="17"/>
      <c r="O28" s="14"/>
    </row>
    <row r="29" spans="2:15" s="19" customFormat="1" ht="19" thickBot="1">
      <c r="B29" s="70" t="s">
        <v>106</v>
      </c>
      <c r="C29" s="69" t="s">
        <v>31</v>
      </c>
      <c r="D29" s="72" t="s">
        <v>28</v>
      </c>
      <c r="E29" s="72">
        <v>1</v>
      </c>
      <c r="F29" s="73">
        <v>551</v>
      </c>
      <c r="G29" s="84">
        <f t="shared" si="0"/>
        <v>551</v>
      </c>
      <c r="H29" s="14"/>
      <c r="I29" s="11"/>
      <c r="J29" s="15"/>
      <c r="K29" s="16"/>
      <c r="L29" s="17"/>
      <c r="M29" s="18"/>
      <c r="N29" s="17"/>
      <c r="O29" s="14"/>
    </row>
    <row r="30" spans="2:15" s="19" customFormat="1" ht="19" thickBot="1">
      <c r="B30" s="70" t="s">
        <v>107</v>
      </c>
      <c r="C30" s="69" t="s">
        <v>32</v>
      </c>
      <c r="D30" s="72" t="s">
        <v>30</v>
      </c>
      <c r="E30" s="72">
        <v>1</v>
      </c>
      <c r="F30" s="73">
        <v>718</v>
      </c>
      <c r="G30" s="84">
        <f t="shared" si="0"/>
        <v>718</v>
      </c>
      <c r="H30" s="14"/>
      <c r="I30" s="11"/>
      <c r="J30" s="15"/>
      <c r="K30" s="16"/>
      <c r="L30" s="17"/>
      <c r="M30" s="18"/>
      <c r="N30" s="17"/>
      <c r="O30" s="14"/>
    </row>
    <row r="31" spans="2:15" s="19" customFormat="1" ht="19" thickBot="1">
      <c r="B31" s="70" t="s">
        <v>108</v>
      </c>
      <c r="C31" s="69" t="s">
        <v>33</v>
      </c>
      <c r="D31" s="72" t="s">
        <v>15</v>
      </c>
      <c r="E31" s="72">
        <v>1</v>
      </c>
      <c r="F31" s="73">
        <v>28</v>
      </c>
      <c r="G31" s="84">
        <f t="shared" si="0"/>
        <v>28</v>
      </c>
      <c r="H31" s="14"/>
      <c r="I31" s="11"/>
      <c r="J31" s="15"/>
      <c r="K31" s="16"/>
      <c r="L31" s="17"/>
      <c r="M31" s="18"/>
      <c r="N31" s="17"/>
      <c r="O31" s="14"/>
    </row>
    <row r="32" spans="2:15" s="19" customFormat="1" ht="18.5">
      <c r="B32" s="81"/>
      <c r="C32" s="77"/>
      <c r="D32" s="78"/>
      <c r="E32" s="78"/>
      <c r="F32" s="79"/>
      <c r="G32" s="80"/>
      <c r="H32" s="14"/>
      <c r="I32" s="11"/>
      <c r="J32" s="15"/>
      <c r="K32" s="16"/>
      <c r="L32" s="17"/>
      <c r="M32" s="18"/>
      <c r="N32" s="17"/>
      <c r="O32" s="14"/>
    </row>
    <row r="33" spans="2:15" ht="19" thickBot="1">
      <c r="B33" s="66">
        <v>4</v>
      </c>
      <c r="C33" s="68" t="s">
        <v>34</v>
      </c>
      <c r="D33" s="66"/>
      <c r="E33" s="66"/>
      <c r="F33" s="66"/>
      <c r="G33" s="67">
        <f>SUM(G34:G36)</f>
        <v>1507</v>
      </c>
      <c r="H33" s="12"/>
      <c r="I33" s="10"/>
      <c r="J33" s="20"/>
      <c r="K33" s="13"/>
      <c r="L33" s="13"/>
      <c r="M33" s="13"/>
      <c r="N33" s="20"/>
      <c r="O33" s="12"/>
    </row>
    <row r="34" spans="2:15" ht="19" thickBot="1">
      <c r="B34" s="70" t="s">
        <v>109</v>
      </c>
      <c r="C34" s="69" t="s">
        <v>35</v>
      </c>
      <c r="D34" s="72" t="s">
        <v>28</v>
      </c>
      <c r="E34" s="72">
        <v>1</v>
      </c>
      <c r="F34" s="73">
        <v>288</v>
      </c>
      <c r="G34" s="84">
        <f t="shared" si="0"/>
        <v>288</v>
      </c>
      <c r="H34" s="12"/>
      <c r="I34" s="10"/>
      <c r="J34" s="20"/>
      <c r="K34" s="13"/>
      <c r="L34" s="13"/>
      <c r="M34" s="13"/>
      <c r="N34" s="20"/>
      <c r="O34" s="12"/>
    </row>
    <row r="35" spans="2:15" ht="19" thickBot="1">
      <c r="B35" s="70" t="s">
        <v>110</v>
      </c>
      <c r="C35" s="69" t="s">
        <v>36</v>
      </c>
      <c r="D35" s="72" t="s">
        <v>15</v>
      </c>
      <c r="E35" s="72">
        <v>1</v>
      </c>
      <c r="F35" s="73">
        <v>899</v>
      </c>
      <c r="G35" s="84">
        <f t="shared" si="0"/>
        <v>899</v>
      </c>
      <c r="H35" s="12"/>
      <c r="I35" s="10"/>
      <c r="J35" s="20"/>
      <c r="K35" s="13"/>
      <c r="L35" s="13"/>
      <c r="M35" s="13"/>
      <c r="N35" s="20"/>
      <c r="O35" s="12"/>
    </row>
    <row r="36" spans="2:15" ht="19" thickBot="1">
      <c r="B36" s="70" t="s">
        <v>111</v>
      </c>
      <c r="C36" s="69" t="s">
        <v>37</v>
      </c>
      <c r="D36" s="72" t="s">
        <v>28</v>
      </c>
      <c r="E36" s="72">
        <v>1</v>
      </c>
      <c r="F36" s="73">
        <v>320</v>
      </c>
      <c r="G36" s="84">
        <f t="shared" si="0"/>
        <v>320</v>
      </c>
      <c r="H36" s="21"/>
      <c r="I36" s="22"/>
      <c r="J36" s="21"/>
      <c r="K36" s="21"/>
      <c r="L36" s="21"/>
      <c r="M36" s="21"/>
      <c r="N36" s="21"/>
      <c r="O36" s="21"/>
    </row>
    <row r="37" spans="2:15" ht="18.5">
      <c r="B37" s="81"/>
      <c r="C37" s="77"/>
      <c r="D37" s="78"/>
      <c r="E37" s="78"/>
      <c r="F37" s="79"/>
      <c r="G37" s="80"/>
      <c r="H37" s="21"/>
      <c r="I37" s="22"/>
      <c r="J37" s="21"/>
      <c r="K37" s="21"/>
      <c r="L37" s="21"/>
      <c r="M37" s="21"/>
      <c r="N37" s="21"/>
      <c r="O37" s="21"/>
    </row>
    <row r="38" spans="2:15" ht="19" thickBot="1">
      <c r="B38" s="66">
        <v>5</v>
      </c>
      <c r="C38" s="68" t="s">
        <v>38</v>
      </c>
      <c r="D38" s="66"/>
      <c r="E38" s="66"/>
      <c r="F38" s="66"/>
      <c r="G38" s="67">
        <f>SUM(G39:G50)</f>
        <v>565</v>
      </c>
      <c r="H38" s="23"/>
      <c r="I38" s="11"/>
      <c r="J38" s="24"/>
      <c r="K38" s="24"/>
      <c r="L38" s="24"/>
      <c r="M38" s="24"/>
      <c r="N38" s="24"/>
      <c r="O38" s="24"/>
    </row>
    <row r="39" spans="2:15" ht="19" thickBot="1">
      <c r="B39" s="72" t="s">
        <v>112</v>
      </c>
      <c r="C39" s="69" t="s">
        <v>39</v>
      </c>
      <c r="D39" s="72" t="s">
        <v>15</v>
      </c>
      <c r="E39" s="72">
        <v>1</v>
      </c>
      <c r="F39" s="73">
        <v>50</v>
      </c>
      <c r="G39" s="84">
        <f t="shared" si="0"/>
        <v>50</v>
      </c>
      <c r="H39" s="24"/>
      <c r="I39" s="11"/>
      <c r="J39" s="24"/>
      <c r="K39" s="24"/>
      <c r="L39" s="24"/>
      <c r="M39" s="24"/>
      <c r="N39" s="24"/>
      <c r="O39" s="24"/>
    </row>
    <row r="40" spans="2:15" ht="19" thickBot="1">
      <c r="B40" s="72" t="s">
        <v>113</v>
      </c>
      <c r="C40" s="69" t="s">
        <v>40</v>
      </c>
      <c r="D40" s="72" t="s">
        <v>15</v>
      </c>
      <c r="E40" s="72">
        <v>1</v>
      </c>
      <c r="F40" s="73">
        <v>60</v>
      </c>
      <c r="G40" s="84">
        <f t="shared" si="0"/>
        <v>60</v>
      </c>
      <c r="H40" s="24"/>
      <c r="I40" s="11"/>
      <c r="J40" s="24"/>
      <c r="K40" s="24"/>
      <c r="L40" s="24"/>
      <c r="M40" s="24"/>
      <c r="N40" s="24"/>
      <c r="O40" s="24"/>
    </row>
    <row r="41" spans="2:15" ht="19" thickBot="1">
      <c r="B41" s="72" t="s">
        <v>114</v>
      </c>
      <c r="C41" s="69" t="s">
        <v>41</v>
      </c>
      <c r="D41" s="72" t="s">
        <v>15</v>
      </c>
      <c r="E41" s="72">
        <v>1</v>
      </c>
      <c r="F41" s="73">
        <v>70</v>
      </c>
      <c r="G41" s="84">
        <f t="shared" si="0"/>
        <v>70</v>
      </c>
      <c r="H41" s="24"/>
      <c r="I41" s="11"/>
      <c r="J41" s="24"/>
      <c r="K41" s="24"/>
      <c r="L41" s="24"/>
      <c r="M41" s="24"/>
      <c r="N41" s="24"/>
      <c r="O41" s="24"/>
    </row>
    <row r="42" spans="2:15" ht="19" thickBot="1">
      <c r="B42" s="72" t="s">
        <v>115</v>
      </c>
      <c r="C42" s="69" t="s">
        <v>42</v>
      </c>
      <c r="D42" s="72" t="s">
        <v>15</v>
      </c>
      <c r="E42" s="72">
        <v>1</v>
      </c>
      <c r="F42" s="73">
        <v>50</v>
      </c>
      <c r="G42" s="84">
        <f t="shared" si="0"/>
        <v>50</v>
      </c>
      <c r="H42" s="24"/>
      <c r="I42" s="11"/>
      <c r="J42" s="24"/>
      <c r="K42" s="24"/>
      <c r="L42" s="24"/>
      <c r="M42" s="24"/>
      <c r="N42" s="24"/>
      <c r="O42" s="24"/>
    </row>
    <row r="43" spans="2:15" ht="19" thickBot="1">
      <c r="B43" s="72" t="s">
        <v>116</v>
      </c>
      <c r="C43" s="69" t="s">
        <v>43</v>
      </c>
      <c r="D43" s="72" t="s">
        <v>28</v>
      </c>
      <c r="E43" s="72">
        <v>1</v>
      </c>
      <c r="F43" s="73">
        <v>43</v>
      </c>
      <c r="G43" s="84">
        <f t="shared" si="0"/>
        <v>43</v>
      </c>
      <c r="H43" s="24"/>
      <c r="I43" s="11"/>
      <c r="J43" s="24"/>
      <c r="K43" s="24"/>
      <c r="L43" s="24"/>
      <c r="M43" s="24"/>
      <c r="N43" s="24"/>
      <c r="O43" s="24"/>
    </row>
    <row r="44" spans="2:15" ht="19" thickBot="1">
      <c r="B44" s="72" t="s">
        <v>117</v>
      </c>
      <c r="C44" s="69" t="s">
        <v>44</v>
      </c>
      <c r="D44" s="72" t="s">
        <v>28</v>
      </c>
      <c r="E44" s="72">
        <v>1</v>
      </c>
      <c r="F44" s="73">
        <v>11</v>
      </c>
      <c r="G44" s="84">
        <f t="shared" si="0"/>
        <v>11</v>
      </c>
      <c r="H44" s="24"/>
      <c r="I44" s="11"/>
      <c r="J44" s="24"/>
      <c r="K44" s="24"/>
      <c r="L44" s="24"/>
      <c r="M44" s="24"/>
      <c r="N44" s="24"/>
      <c r="O44" s="24"/>
    </row>
    <row r="45" spans="2:15" ht="19" thickBot="1">
      <c r="B45" s="72" t="s">
        <v>118</v>
      </c>
      <c r="C45" s="69" t="s">
        <v>45</v>
      </c>
      <c r="D45" s="72" t="s">
        <v>28</v>
      </c>
      <c r="E45" s="72">
        <v>1</v>
      </c>
      <c r="F45" s="73">
        <v>23</v>
      </c>
      <c r="G45" s="84">
        <f t="shared" si="0"/>
        <v>23</v>
      </c>
      <c r="H45" s="24"/>
      <c r="I45" s="11"/>
      <c r="J45" s="24"/>
      <c r="K45" s="24"/>
      <c r="L45" s="24"/>
      <c r="M45" s="24"/>
      <c r="N45" s="24"/>
      <c r="O45" s="24"/>
    </row>
    <row r="46" spans="2:15" ht="19" thickBot="1">
      <c r="B46" s="72" t="s">
        <v>119</v>
      </c>
      <c r="C46" s="69" t="s">
        <v>46</v>
      </c>
      <c r="D46" s="72" t="s">
        <v>15</v>
      </c>
      <c r="E46" s="72">
        <v>1</v>
      </c>
      <c r="F46" s="73">
        <v>89</v>
      </c>
      <c r="G46" s="84">
        <f t="shared" si="0"/>
        <v>89</v>
      </c>
      <c r="H46" s="24"/>
      <c r="I46" s="11"/>
      <c r="J46" s="24"/>
      <c r="K46" s="24"/>
      <c r="L46" s="24"/>
      <c r="M46" s="24"/>
      <c r="N46" s="24"/>
      <c r="O46" s="24"/>
    </row>
    <row r="47" spans="2:15" ht="19" thickBot="1">
      <c r="B47" s="72" t="s">
        <v>120</v>
      </c>
      <c r="C47" s="69" t="s">
        <v>47</v>
      </c>
      <c r="D47" s="72" t="s">
        <v>15</v>
      </c>
      <c r="E47" s="72">
        <v>1</v>
      </c>
      <c r="F47" s="73">
        <v>92</v>
      </c>
      <c r="G47" s="84">
        <f t="shared" si="0"/>
        <v>92</v>
      </c>
      <c r="H47" s="24"/>
      <c r="I47" s="11"/>
      <c r="J47" s="24"/>
      <c r="K47" s="24"/>
      <c r="L47" s="24"/>
      <c r="M47" s="24"/>
      <c r="N47" s="24"/>
      <c r="O47" s="24"/>
    </row>
    <row r="48" spans="2:15" ht="19" thickBot="1">
      <c r="B48" s="72" t="s">
        <v>121</v>
      </c>
      <c r="C48" s="69" t="s">
        <v>48</v>
      </c>
      <c r="D48" s="72" t="s">
        <v>15</v>
      </c>
      <c r="E48" s="72">
        <v>1</v>
      </c>
      <c r="F48" s="73">
        <v>11</v>
      </c>
      <c r="G48" s="84">
        <f t="shared" si="0"/>
        <v>11</v>
      </c>
      <c r="H48" s="24"/>
      <c r="I48" s="11"/>
      <c r="J48" s="24"/>
      <c r="K48" s="24"/>
      <c r="L48" s="24"/>
      <c r="M48" s="24"/>
      <c r="N48" s="24"/>
      <c r="O48" s="24"/>
    </row>
    <row r="49" spans="2:15" ht="19" thickBot="1">
      <c r="B49" s="72" t="s">
        <v>122</v>
      </c>
      <c r="C49" s="69" t="s">
        <v>49</v>
      </c>
      <c r="D49" s="72" t="s">
        <v>28</v>
      </c>
      <c r="E49" s="72">
        <v>1</v>
      </c>
      <c r="F49" s="73">
        <v>54</v>
      </c>
      <c r="G49" s="84">
        <f t="shared" si="0"/>
        <v>54</v>
      </c>
      <c r="H49" s="24"/>
      <c r="I49" s="11"/>
      <c r="J49" s="24"/>
      <c r="K49" s="24"/>
      <c r="L49" s="24"/>
      <c r="M49" s="24"/>
      <c r="N49" s="24"/>
      <c r="O49" s="24"/>
    </row>
    <row r="50" spans="2:15" ht="19" thickBot="1">
      <c r="B50" s="72" t="s">
        <v>123</v>
      </c>
      <c r="C50" s="69" t="s">
        <v>50</v>
      </c>
      <c r="D50" s="72" t="s">
        <v>28</v>
      </c>
      <c r="E50" s="72">
        <v>1</v>
      </c>
      <c r="F50" s="73">
        <v>12</v>
      </c>
      <c r="G50" s="84">
        <f t="shared" si="0"/>
        <v>12</v>
      </c>
      <c r="H50" s="24"/>
      <c r="I50" s="11"/>
      <c r="J50" s="24"/>
      <c r="K50" s="24"/>
      <c r="L50" s="24"/>
      <c r="M50" s="24"/>
      <c r="N50" s="24"/>
      <c r="O50" s="24"/>
    </row>
    <row r="51" spans="2:15" ht="18.5">
      <c r="B51" s="78"/>
      <c r="C51" s="77"/>
      <c r="D51" s="78"/>
      <c r="E51" s="78"/>
      <c r="F51" s="79"/>
      <c r="G51" s="80"/>
      <c r="H51" s="24"/>
      <c r="I51" s="11"/>
      <c r="J51" s="24"/>
      <c r="K51" s="24"/>
      <c r="L51" s="24"/>
      <c r="M51" s="24"/>
      <c r="N51" s="24"/>
      <c r="O51" s="24"/>
    </row>
    <row r="52" spans="2:15" ht="19" thickBot="1">
      <c r="B52" s="66">
        <v>6</v>
      </c>
      <c r="C52" s="68" t="s">
        <v>51</v>
      </c>
      <c r="D52" s="66"/>
      <c r="E52" s="66"/>
      <c r="F52" s="66"/>
      <c r="G52" s="67">
        <f>SUM(G53:G54)</f>
        <v>42</v>
      </c>
      <c r="H52" s="21"/>
      <c r="I52" s="22"/>
      <c r="J52" s="25"/>
      <c r="K52" s="21"/>
      <c r="L52" s="21"/>
      <c r="M52" s="21"/>
      <c r="N52" s="21"/>
      <c r="O52" s="21"/>
    </row>
    <row r="53" spans="2:15" ht="19" thickBot="1">
      <c r="B53" s="72" t="s">
        <v>124</v>
      </c>
      <c r="C53" s="75" t="s">
        <v>154</v>
      </c>
      <c r="D53" s="72" t="s">
        <v>15</v>
      </c>
      <c r="E53" s="72">
        <v>1</v>
      </c>
      <c r="F53" s="73">
        <v>21</v>
      </c>
      <c r="G53" s="84">
        <f t="shared" si="0"/>
        <v>21</v>
      </c>
      <c r="H53" s="21"/>
      <c r="I53" s="22"/>
      <c r="J53" s="25"/>
      <c r="K53" s="21"/>
      <c r="L53" s="21"/>
      <c r="M53" s="21"/>
      <c r="N53" s="21"/>
      <c r="O53" s="21"/>
    </row>
    <row r="54" spans="2:15" ht="19" thickBot="1">
      <c r="B54" s="72" t="s">
        <v>125</v>
      </c>
      <c r="C54" s="75" t="s">
        <v>155</v>
      </c>
      <c r="D54" s="72" t="s">
        <v>28</v>
      </c>
      <c r="E54" s="72">
        <v>1</v>
      </c>
      <c r="F54" s="73">
        <v>21</v>
      </c>
      <c r="G54" s="84">
        <f t="shared" si="0"/>
        <v>21</v>
      </c>
      <c r="H54" s="21"/>
      <c r="I54" s="22"/>
      <c r="J54" s="25"/>
      <c r="K54" s="21"/>
      <c r="L54" s="21"/>
      <c r="M54" s="21"/>
      <c r="N54" s="21"/>
      <c r="O54" s="21"/>
    </row>
    <row r="55" spans="2:15" ht="18.5">
      <c r="B55" s="78"/>
      <c r="C55" s="82"/>
      <c r="D55" s="78"/>
      <c r="E55" s="78"/>
      <c r="F55" s="79"/>
      <c r="G55" s="80"/>
      <c r="H55" s="21"/>
      <c r="I55" s="22"/>
      <c r="J55" s="25"/>
      <c r="K55" s="21"/>
      <c r="L55" s="21"/>
      <c r="M55" s="21"/>
      <c r="N55" s="21"/>
      <c r="O55" s="21"/>
    </row>
    <row r="56" spans="2:15" ht="19" thickBot="1">
      <c r="B56" s="66">
        <v>7</v>
      </c>
      <c r="C56" s="68" t="s">
        <v>52</v>
      </c>
      <c r="D56" s="66"/>
      <c r="E56" s="66"/>
      <c r="F56" s="66"/>
      <c r="G56" s="67">
        <f>SUM(G57:G59)</f>
        <v>106</v>
      </c>
      <c r="H56" s="21"/>
      <c r="I56" s="22"/>
      <c r="J56" s="25"/>
      <c r="K56" s="21"/>
      <c r="L56" s="21"/>
      <c r="M56" s="21"/>
      <c r="N56" s="21"/>
      <c r="O56" s="21"/>
    </row>
    <row r="57" spans="2:15" ht="19" thickBot="1">
      <c r="B57" s="72" t="s">
        <v>126</v>
      </c>
      <c r="C57" s="69" t="s">
        <v>53</v>
      </c>
      <c r="D57" s="72" t="s">
        <v>15</v>
      </c>
      <c r="E57" s="72">
        <v>1</v>
      </c>
      <c r="F57" s="73">
        <v>44</v>
      </c>
      <c r="G57" s="84">
        <f t="shared" si="0"/>
        <v>44</v>
      </c>
      <c r="H57" s="21"/>
      <c r="I57" s="22"/>
      <c r="J57" s="25"/>
      <c r="K57" s="21"/>
      <c r="L57" s="21"/>
      <c r="M57" s="21"/>
      <c r="N57" s="21"/>
      <c r="O57" s="21"/>
    </row>
    <row r="58" spans="2:15" ht="19" thickBot="1">
      <c r="B58" s="72" t="s">
        <v>127</v>
      </c>
      <c r="C58" s="69" t="s">
        <v>54</v>
      </c>
      <c r="D58" s="72" t="s">
        <v>15</v>
      </c>
      <c r="E58" s="72">
        <v>1</v>
      </c>
      <c r="F58" s="73">
        <v>21</v>
      </c>
      <c r="G58" s="84">
        <f t="shared" si="0"/>
        <v>21</v>
      </c>
      <c r="H58" s="21"/>
      <c r="I58" s="22"/>
      <c r="J58" s="25"/>
      <c r="K58" s="21"/>
      <c r="L58" s="21"/>
      <c r="M58" s="21"/>
      <c r="N58" s="21"/>
      <c r="O58" s="21"/>
    </row>
    <row r="59" spans="2:15" ht="19" thickBot="1">
      <c r="B59" s="72" t="s">
        <v>128</v>
      </c>
      <c r="C59" s="69" t="s">
        <v>55</v>
      </c>
      <c r="D59" s="72" t="s">
        <v>15</v>
      </c>
      <c r="E59" s="72">
        <v>1</v>
      </c>
      <c r="F59" s="73">
        <v>41</v>
      </c>
      <c r="G59" s="84">
        <f t="shared" si="0"/>
        <v>41</v>
      </c>
      <c r="H59" s="21"/>
      <c r="I59" s="22"/>
      <c r="J59" s="25"/>
      <c r="K59" s="21"/>
      <c r="L59" s="21"/>
      <c r="M59" s="21"/>
      <c r="N59" s="21"/>
      <c r="O59" s="21"/>
    </row>
    <row r="60" spans="2:15" ht="18.5">
      <c r="B60" s="78"/>
      <c r="C60" s="77"/>
      <c r="D60" s="78"/>
      <c r="E60" s="78"/>
      <c r="F60" s="79"/>
      <c r="G60" s="80"/>
      <c r="H60" s="21"/>
      <c r="I60" s="22"/>
      <c r="J60" s="25"/>
      <c r="K60" s="21"/>
      <c r="L60" s="21"/>
      <c r="M60" s="21"/>
      <c r="N60" s="21"/>
      <c r="O60" s="21"/>
    </row>
    <row r="61" spans="2:15" ht="19" thickBot="1">
      <c r="B61" s="66">
        <v>8</v>
      </c>
      <c r="C61" s="68" t="s">
        <v>56</v>
      </c>
      <c r="D61" s="66"/>
      <c r="E61" s="66"/>
      <c r="F61" s="66"/>
      <c r="G61" s="67">
        <f>SUM(G62:G65)</f>
        <v>96</v>
      </c>
      <c r="H61" s="21"/>
      <c r="I61" s="22"/>
      <c r="J61" s="25"/>
      <c r="K61" s="21"/>
      <c r="L61" s="21"/>
      <c r="M61" s="21"/>
      <c r="N61" s="21"/>
      <c r="O61" s="21"/>
    </row>
    <row r="62" spans="2:15" ht="19" thickBot="1">
      <c r="B62" s="72" t="s">
        <v>129</v>
      </c>
      <c r="C62" s="69" t="s">
        <v>57</v>
      </c>
      <c r="D62" s="72" t="s">
        <v>15</v>
      </c>
      <c r="E62" s="72">
        <v>1</v>
      </c>
      <c r="F62" s="73">
        <v>41</v>
      </c>
      <c r="G62" s="84">
        <f t="shared" si="0"/>
        <v>41</v>
      </c>
      <c r="H62" s="21"/>
      <c r="I62" s="22"/>
      <c r="J62" s="25"/>
      <c r="K62" s="21"/>
      <c r="L62" s="21"/>
      <c r="M62" s="21"/>
      <c r="N62" s="21"/>
      <c r="O62" s="21"/>
    </row>
    <row r="63" spans="2:15" ht="19" thickBot="1">
      <c r="B63" s="72" t="s">
        <v>130</v>
      </c>
      <c r="C63" s="69" t="s">
        <v>58</v>
      </c>
      <c r="D63" s="72" t="s">
        <v>15</v>
      </c>
      <c r="E63" s="72">
        <v>1</v>
      </c>
      <c r="F63" s="73">
        <v>22</v>
      </c>
      <c r="G63" s="84">
        <f t="shared" si="0"/>
        <v>22</v>
      </c>
      <c r="H63" s="21"/>
      <c r="I63" s="22"/>
      <c r="J63" s="25"/>
      <c r="K63" s="21"/>
      <c r="L63" s="21"/>
      <c r="M63" s="21"/>
      <c r="N63" s="21"/>
      <c r="O63" s="21"/>
    </row>
    <row r="64" spans="2:15" ht="19" thickBot="1">
      <c r="B64" s="72" t="s">
        <v>131</v>
      </c>
      <c r="C64" s="69" t="s">
        <v>59</v>
      </c>
      <c r="D64" s="72" t="s">
        <v>60</v>
      </c>
      <c r="E64" s="72">
        <v>1</v>
      </c>
      <c r="F64" s="73">
        <v>12</v>
      </c>
      <c r="G64" s="84">
        <f t="shared" si="0"/>
        <v>12</v>
      </c>
      <c r="H64" s="21"/>
      <c r="I64" s="22"/>
      <c r="J64" s="25"/>
      <c r="K64" s="21"/>
      <c r="L64" s="21"/>
      <c r="M64" s="21"/>
      <c r="N64" s="21"/>
      <c r="O64" s="21"/>
    </row>
    <row r="65" spans="2:15" ht="19" thickBot="1">
      <c r="B65" s="72" t="s">
        <v>132</v>
      </c>
      <c r="C65" s="69" t="s">
        <v>61</v>
      </c>
      <c r="D65" s="72" t="s">
        <v>15</v>
      </c>
      <c r="E65" s="72">
        <v>1</v>
      </c>
      <c r="F65" s="73">
        <v>21</v>
      </c>
      <c r="G65" s="84">
        <f t="shared" si="0"/>
        <v>21</v>
      </c>
      <c r="H65" s="21"/>
      <c r="I65" s="22"/>
      <c r="J65" s="25"/>
      <c r="K65" s="21"/>
      <c r="L65" s="21"/>
      <c r="M65" s="21"/>
      <c r="N65" s="21"/>
      <c r="O65" s="21"/>
    </row>
    <row r="66" spans="2:15" ht="18.5">
      <c r="B66" s="78"/>
      <c r="C66" s="77"/>
      <c r="D66" s="78"/>
      <c r="E66" s="78"/>
      <c r="F66" s="79"/>
      <c r="G66" s="80"/>
      <c r="H66" s="21"/>
      <c r="I66" s="22"/>
      <c r="J66" s="25"/>
      <c r="K66" s="21"/>
      <c r="L66" s="21"/>
      <c r="M66" s="21"/>
      <c r="N66" s="21"/>
      <c r="O66" s="21"/>
    </row>
    <row r="67" spans="2:15" ht="19" thickBot="1">
      <c r="B67" s="66">
        <v>9</v>
      </c>
      <c r="C67" s="68" t="s">
        <v>62</v>
      </c>
      <c r="D67" s="66"/>
      <c r="E67" s="66"/>
      <c r="F67" s="66"/>
      <c r="G67" s="67">
        <f>SUM(G68)</f>
        <v>15</v>
      </c>
      <c r="H67" s="21"/>
      <c r="I67" s="22"/>
      <c r="J67" s="25"/>
      <c r="K67" s="21"/>
      <c r="L67" s="21"/>
      <c r="M67" s="21"/>
      <c r="N67" s="21"/>
      <c r="O67" s="21"/>
    </row>
    <row r="68" spans="2:15" ht="19" thickBot="1">
      <c r="B68" s="72" t="s">
        <v>133</v>
      </c>
      <c r="C68" s="69" t="s">
        <v>63</v>
      </c>
      <c r="D68" s="72" t="s">
        <v>15</v>
      </c>
      <c r="E68" s="72">
        <v>1</v>
      </c>
      <c r="F68" s="73">
        <v>15</v>
      </c>
      <c r="G68" s="84">
        <f t="shared" si="0"/>
        <v>15</v>
      </c>
      <c r="H68" s="21"/>
      <c r="I68" s="22"/>
      <c r="J68" s="25"/>
      <c r="K68" s="21"/>
      <c r="L68" s="21"/>
      <c r="M68" s="21"/>
      <c r="N68" s="21"/>
      <c r="O68" s="21"/>
    </row>
    <row r="69" spans="2:15" ht="18.5">
      <c r="B69" s="78"/>
      <c r="C69" s="77"/>
      <c r="D69" s="78"/>
      <c r="E69" s="78"/>
      <c r="F69" s="79"/>
      <c r="G69" s="80"/>
      <c r="H69" s="21"/>
      <c r="I69" s="22"/>
      <c r="J69" s="25"/>
      <c r="K69" s="21"/>
      <c r="L69" s="21"/>
      <c r="M69" s="21"/>
      <c r="N69" s="21"/>
      <c r="O69" s="21"/>
    </row>
    <row r="70" spans="2:15" ht="19" thickBot="1">
      <c r="B70" s="66">
        <v>10</v>
      </c>
      <c r="C70" s="68" t="s">
        <v>64</v>
      </c>
      <c r="D70" s="66"/>
      <c r="E70" s="66"/>
      <c r="F70" s="66"/>
      <c r="G70" s="67">
        <f>SUM(G71:G77)</f>
        <v>303</v>
      </c>
      <c r="H70" s="21"/>
      <c r="I70" s="22"/>
      <c r="J70" s="25"/>
      <c r="K70" s="21"/>
      <c r="L70" s="21"/>
      <c r="M70" s="21"/>
      <c r="N70" s="21"/>
      <c r="O70" s="21"/>
    </row>
    <row r="71" spans="2:15" ht="19" thickBot="1">
      <c r="B71" s="72" t="s">
        <v>134</v>
      </c>
      <c r="C71" s="69" t="s">
        <v>65</v>
      </c>
      <c r="D71" s="72" t="s">
        <v>30</v>
      </c>
      <c r="E71" s="72">
        <v>1</v>
      </c>
      <c r="F71" s="73">
        <v>55</v>
      </c>
      <c r="G71" s="84">
        <f t="shared" si="0"/>
        <v>55</v>
      </c>
      <c r="H71" s="21"/>
      <c r="I71" s="22"/>
      <c r="J71" s="25"/>
      <c r="K71" s="21"/>
      <c r="L71" s="21"/>
      <c r="M71" s="21"/>
      <c r="N71" s="21"/>
      <c r="O71" s="21"/>
    </row>
    <row r="72" spans="2:15" ht="19" thickBot="1">
      <c r="B72" s="72" t="s">
        <v>135</v>
      </c>
      <c r="C72" s="69" t="s">
        <v>66</v>
      </c>
      <c r="D72" s="72" t="s">
        <v>30</v>
      </c>
      <c r="E72" s="72">
        <v>1</v>
      </c>
      <c r="F72" s="73">
        <v>22</v>
      </c>
      <c r="G72" s="84">
        <f t="shared" si="0"/>
        <v>22</v>
      </c>
      <c r="H72" s="21"/>
      <c r="I72" s="22"/>
      <c r="J72" s="25"/>
      <c r="K72" s="21"/>
      <c r="L72" s="21"/>
      <c r="M72" s="21"/>
      <c r="N72" s="21"/>
      <c r="O72" s="21"/>
    </row>
    <row r="73" spans="2:15" ht="19" thickBot="1">
      <c r="B73" s="72" t="s">
        <v>136</v>
      </c>
      <c r="C73" s="69" t="s">
        <v>67</v>
      </c>
      <c r="D73" s="72" t="s">
        <v>30</v>
      </c>
      <c r="E73" s="72">
        <v>1</v>
      </c>
      <c r="F73" s="73">
        <v>1</v>
      </c>
      <c r="G73" s="84">
        <f t="shared" si="0"/>
        <v>1</v>
      </c>
      <c r="H73" s="21"/>
      <c r="I73" s="22"/>
      <c r="J73" s="25"/>
      <c r="K73" s="21"/>
      <c r="L73" s="21"/>
      <c r="M73" s="21"/>
      <c r="N73" s="21"/>
      <c r="O73" s="21"/>
    </row>
    <row r="74" spans="2:15" ht="19" thickBot="1">
      <c r="B74" s="72" t="s">
        <v>137</v>
      </c>
      <c r="C74" s="69" t="s">
        <v>68</v>
      </c>
      <c r="D74" s="72" t="s">
        <v>30</v>
      </c>
      <c r="E74" s="72">
        <v>1</v>
      </c>
      <c r="F74" s="73">
        <v>2</v>
      </c>
      <c r="G74" s="84">
        <f t="shared" si="0"/>
        <v>2</v>
      </c>
      <c r="H74" s="21"/>
      <c r="I74" s="22"/>
      <c r="J74" s="25"/>
      <c r="K74" s="21"/>
      <c r="L74" s="21"/>
      <c r="M74" s="21"/>
      <c r="N74" s="21"/>
      <c r="O74" s="21"/>
    </row>
    <row r="75" spans="2:15" ht="19" thickBot="1">
      <c r="B75" s="72" t="s">
        <v>138</v>
      </c>
      <c r="C75" s="69" t="s">
        <v>69</v>
      </c>
      <c r="D75" s="72" t="s">
        <v>30</v>
      </c>
      <c r="E75" s="72">
        <v>1</v>
      </c>
      <c r="F75" s="73">
        <v>4</v>
      </c>
      <c r="G75" s="84">
        <f t="shared" si="0"/>
        <v>4</v>
      </c>
      <c r="H75" s="21"/>
      <c r="I75" s="22"/>
      <c r="J75" s="25"/>
      <c r="K75" s="21"/>
      <c r="L75" s="21"/>
      <c r="M75" s="21"/>
      <c r="N75" s="21"/>
      <c r="O75" s="21"/>
    </row>
    <row r="76" spans="2:15" ht="19" thickBot="1">
      <c r="B76" s="72" t="s">
        <v>139</v>
      </c>
      <c r="C76" s="69" t="s">
        <v>70</v>
      </c>
      <c r="D76" s="72" t="s">
        <v>30</v>
      </c>
      <c r="E76" s="72">
        <v>1</v>
      </c>
      <c r="F76" s="73">
        <v>99</v>
      </c>
      <c r="G76" s="84">
        <f t="shared" si="0"/>
        <v>99</v>
      </c>
      <c r="H76" s="21"/>
      <c r="I76" s="22"/>
      <c r="J76" s="25"/>
      <c r="K76" s="21"/>
      <c r="L76" s="21"/>
      <c r="M76" s="21"/>
      <c r="N76" s="21"/>
      <c r="O76" s="21"/>
    </row>
    <row r="77" spans="2:15" ht="19" thickBot="1">
      <c r="B77" s="72" t="s">
        <v>140</v>
      </c>
      <c r="C77" s="69" t="s">
        <v>71</v>
      </c>
      <c r="D77" s="72" t="s">
        <v>30</v>
      </c>
      <c r="E77" s="72">
        <v>1</v>
      </c>
      <c r="F77" s="73">
        <v>120</v>
      </c>
      <c r="G77" s="84">
        <f t="shared" si="0"/>
        <v>120</v>
      </c>
      <c r="H77" s="21"/>
      <c r="I77" s="22"/>
      <c r="J77" s="25"/>
      <c r="K77" s="21"/>
      <c r="L77" s="21"/>
      <c r="M77" s="21"/>
      <c r="N77" s="21"/>
      <c r="O77" s="21"/>
    </row>
    <row r="78" spans="2:15" ht="18.5">
      <c r="B78" s="78"/>
      <c r="C78" s="77"/>
      <c r="D78" s="78"/>
      <c r="E78" s="78"/>
      <c r="F78" s="79"/>
      <c r="G78" s="80"/>
      <c r="H78" s="21"/>
      <c r="I78" s="22"/>
      <c r="J78" s="25"/>
      <c r="K78" s="21"/>
      <c r="L78" s="21"/>
      <c r="M78" s="21"/>
      <c r="N78" s="21"/>
      <c r="O78" s="21"/>
    </row>
    <row r="79" spans="2:15" ht="19" thickBot="1">
      <c r="B79" s="66">
        <v>11</v>
      </c>
      <c r="C79" s="68" t="s">
        <v>72</v>
      </c>
      <c r="D79" s="66"/>
      <c r="E79" s="66"/>
      <c r="F79" s="66"/>
      <c r="G79" s="67">
        <f>SUM(G80:G81)</f>
        <v>27</v>
      </c>
      <c r="H79" s="21"/>
      <c r="I79" s="22"/>
      <c r="J79" s="25"/>
      <c r="K79" s="21"/>
      <c r="L79" s="21"/>
      <c r="M79" s="21"/>
      <c r="N79" s="21"/>
      <c r="O79" s="21"/>
    </row>
    <row r="80" spans="2:15" ht="19" thickBot="1">
      <c r="B80" s="72" t="s">
        <v>141</v>
      </c>
      <c r="C80" s="69" t="s">
        <v>73</v>
      </c>
      <c r="D80" s="72" t="s">
        <v>28</v>
      </c>
      <c r="E80" s="72">
        <v>1</v>
      </c>
      <c r="F80" s="73">
        <v>15</v>
      </c>
      <c r="G80" s="84">
        <f t="shared" si="0"/>
        <v>15</v>
      </c>
      <c r="H80" s="21"/>
      <c r="I80" s="22"/>
      <c r="J80" s="25"/>
      <c r="K80" s="21"/>
      <c r="L80" s="21"/>
      <c r="M80" s="21"/>
      <c r="N80" s="21"/>
      <c r="O80" s="21"/>
    </row>
    <row r="81" spans="2:15" ht="19" thickBot="1">
      <c r="B81" s="72" t="s">
        <v>142</v>
      </c>
      <c r="C81" s="69" t="s">
        <v>156</v>
      </c>
      <c r="D81" s="72" t="s">
        <v>74</v>
      </c>
      <c r="E81" s="72">
        <v>1</v>
      </c>
      <c r="F81" s="73">
        <v>12</v>
      </c>
      <c r="G81" s="84">
        <f t="shared" si="0"/>
        <v>12</v>
      </c>
      <c r="H81" s="21"/>
      <c r="I81" s="22"/>
      <c r="J81" s="25"/>
      <c r="K81" s="21"/>
      <c r="L81" s="21"/>
      <c r="M81" s="21"/>
      <c r="N81" s="21"/>
      <c r="O81" s="21"/>
    </row>
    <row r="82" spans="2:15" ht="18.5">
      <c r="B82" s="78"/>
      <c r="C82" s="77"/>
      <c r="D82" s="78"/>
      <c r="E82" s="78"/>
      <c r="F82" s="79"/>
      <c r="G82" s="80"/>
      <c r="H82" s="21"/>
      <c r="I82" s="22"/>
      <c r="J82" s="25"/>
      <c r="K82" s="21"/>
      <c r="L82" s="21"/>
      <c r="M82" s="21"/>
      <c r="N82" s="21"/>
      <c r="O82" s="21"/>
    </row>
    <row r="83" spans="2:15" ht="19" thickBot="1">
      <c r="B83" s="66">
        <v>12</v>
      </c>
      <c r="C83" s="68" t="s">
        <v>75</v>
      </c>
      <c r="D83" s="66"/>
      <c r="E83" s="66"/>
      <c r="F83" s="66"/>
      <c r="G83" s="67">
        <f>SUM(G84:G91)</f>
        <v>206</v>
      </c>
      <c r="H83" s="21"/>
      <c r="I83" s="22"/>
      <c r="J83" s="25"/>
      <c r="K83" s="21"/>
      <c r="L83" s="21"/>
      <c r="M83" s="21"/>
      <c r="N83" s="21"/>
      <c r="O83" s="21"/>
    </row>
    <row r="84" spans="2:15" ht="19" thickBot="1">
      <c r="B84" s="72" t="s">
        <v>143</v>
      </c>
      <c r="C84" s="69" t="s">
        <v>76</v>
      </c>
      <c r="D84" s="72" t="s">
        <v>28</v>
      </c>
      <c r="E84" s="72">
        <v>1</v>
      </c>
      <c r="F84" s="73">
        <v>12</v>
      </c>
      <c r="G84" s="84">
        <f t="shared" si="0"/>
        <v>12</v>
      </c>
      <c r="H84" s="21"/>
      <c r="I84" s="22"/>
      <c r="J84" s="25"/>
      <c r="K84" s="21"/>
      <c r="L84" s="21"/>
      <c r="M84" s="21"/>
      <c r="N84" s="21"/>
      <c r="O84" s="21"/>
    </row>
    <row r="85" spans="2:15" ht="19" thickBot="1">
      <c r="B85" s="72" t="s">
        <v>144</v>
      </c>
      <c r="C85" s="69" t="s">
        <v>77</v>
      </c>
      <c r="D85" s="72" t="s">
        <v>30</v>
      </c>
      <c r="E85" s="72">
        <v>1</v>
      </c>
      <c r="F85" s="73">
        <v>12</v>
      </c>
      <c r="G85" s="84">
        <f t="shared" si="0"/>
        <v>12</v>
      </c>
      <c r="H85" s="21"/>
      <c r="I85" s="22"/>
      <c r="J85" s="25"/>
      <c r="K85" s="21"/>
      <c r="L85" s="21"/>
      <c r="M85" s="21"/>
      <c r="N85" s="21"/>
      <c r="O85" s="21"/>
    </row>
    <row r="86" spans="2:15" ht="19" thickBot="1">
      <c r="B86" s="72" t="s">
        <v>145</v>
      </c>
      <c r="C86" s="69" t="s">
        <v>78</v>
      </c>
      <c r="D86" s="72" t="s">
        <v>30</v>
      </c>
      <c r="E86" s="72">
        <v>1</v>
      </c>
      <c r="F86" s="73">
        <v>19</v>
      </c>
      <c r="G86" s="84">
        <f t="shared" ref="G86:G98" si="1">E86*F86</f>
        <v>19</v>
      </c>
      <c r="H86" s="21"/>
      <c r="I86" s="22"/>
      <c r="J86" s="25"/>
      <c r="K86" s="21"/>
      <c r="L86" s="21"/>
      <c r="M86" s="21"/>
      <c r="N86" s="21"/>
      <c r="O86" s="21"/>
    </row>
    <row r="87" spans="2:15" ht="19" thickBot="1">
      <c r="B87" s="72" t="s">
        <v>146</v>
      </c>
      <c r="C87" s="69" t="s">
        <v>79</v>
      </c>
      <c r="D87" s="72" t="s">
        <v>30</v>
      </c>
      <c r="E87" s="72">
        <v>1</v>
      </c>
      <c r="F87" s="73">
        <v>29</v>
      </c>
      <c r="G87" s="84">
        <f t="shared" si="1"/>
        <v>29</v>
      </c>
      <c r="H87" s="21"/>
      <c r="I87" s="22"/>
      <c r="J87" s="25"/>
      <c r="K87" s="21"/>
      <c r="L87" s="21"/>
      <c r="M87" s="21"/>
      <c r="N87" s="21"/>
      <c r="O87" s="21"/>
    </row>
    <row r="88" spans="2:15" ht="19" thickBot="1">
      <c r="B88" s="72" t="s">
        <v>147</v>
      </c>
      <c r="C88" s="69" t="s">
        <v>80</v>
      </c>
      <c r="D88" s="72" t="s">
        <v>30</v>
      </c>
      <c r="E88" s="72">
        <v>1</v>
      </c>
      <c r="F88" s="73">
        <v>77</v>
      </c>
      <c r="G88" s="84">
        <f t="shared" si="1"/>
        <v>77</v>
      </c>
      <c r="H88" s="21"/>
      <c r="I88" s="22"/>
      <c r="J88" s="25"/>
      <c r="K88" s="21"/>
      <c r="L88" s="21"/>
      <c r="M88" s="21"/>
      <c r="N88" s="21"/>
      <c r="O88" s="21"/>
    </row>
    <row r="89" spans="2:15" ht="19" thickBot="1">
      <c r="B89" s="72" t="s">
        <v>148</v>
      </c>
      <c r="C89" s="69" t="s">
        <v>81</v>
      </c>
      <c r="D89" s="72" t="s">
        <v>30</v>
      </c>
      <c r="E89" s="72">
        <v>1</v>
      </c>
      <c r="F89" s="73">
        <v>12</v>
      </c>
      <c r="G89" s="84">
        <f t="shared" si="1"/>
        <v>12</v>
      </c>
      <c r="H89" s="21"/>
      <c r="I89" s="22"/>
      <c r="J89" s="25"/>
      <c r="K89" s="21"/>
      <c r="L89" s="21"/>
      <c r="M89" s="21"/>
      <c r="N89" s="21"/>
      <c r="O89" s="21"/>
    </row>
    <row r="90" spans="2:15" ht="19" thickBot="1">
      <c r="B90" s="72" t="s">
        <v>149</v>
      </c>
      <c r="C90" s="69" t="s">
        <v>82</v>
      </c>
      <c r="D90" s="72" t="s">
        <v>30</v>
      </c>
      <c r="E90" s="72">
        <v>1</v>
      </c>
      <c r="F90" s="73">
        <v>33</v>
      </c>
      <c r="G90" s="84">
        <f t="shared" si="1"/>
        <v>33</v>
      </c>
      <c r="H90" s="21"/>
      <c r="I90" s="22"/>
      <c r="J90" s="25"/>
      <c r="K90" s="21"/>
      <c r="L90" s="21"/>
      <c r="M90" s="21"/>
      <c r="N90" s="21"/>
      <c r="O90" s="21"/>
    </row>
    <row r="91" spans="2:15" ht="19" thickBot="1">
      <c r="B91" s="72" t="s">
        <v>150</v>
      </c>
      <c r="C91" s="69" t="s">
        <v>83</v>
      </c>
      <c r="D91" s="72" t="s">
        <v>30</v>
      </c>
      <c r="E91" s="72">
        <v>1</v>
      </c>
      <c r="F91" s="73">
        <v>12</v>
      </c>
      <c r="G91" s="84">
        <f t="shared" si="1"/>
        <v>12</v>
      </c>
      <c r="H91" s="21"/>
      <c r="I91" s="22"/>
      <c r="J91" s="25"/>
      <c r="K91" s="21"/>
      <c r="L91" s="21"/>
      <c r="M91" s="21"/>
      <c r="N91" s="21"/>
      <c r="O91" s="21"/>
    </row>
    <row r="92" spans="2:15" ht="18.5">
      <c r="B92" s="78"/>
      <c r="C92" s="77"/>
      <c r="D92" s="78"/>
      <c r="E92" s="78"/>
      <c r="F92" s="79"/>
      <c r="G92" s="80"/>
      <c r="H92" s="21"/>
      <c r="I92" s="22"/>
      <c r="J92" s="25"/>
      <c r="K92" s="21"/>
      <c r="L92" s="21"/>
      <c r="M92" s="21"/>
      <c r="N92" s="21"/>
      <c r="O92" s="21"/>
    </row>
    <row r="93" spans="2:15" ht="19" thickBot="1">
      <c r="B93" s="66">
        <v>13</v>
      </c>
      <c r="C93" s="68" t="s">
        <v>84</v>
      </c>
      <c r="D93" s="66"/>
      <c r="E93" s="66"/>
      <c r="F93" s="66"/>
      <c r="G93" s="67">
        <f>SUM(G94:G95)</f>
        <v>6</v>
      </c>
      <c r="H93" s="21"/>
      <c r="I93" s="22"/>
      <c r="J93" s="25"/>
      <c r="K93" s="21"/>
      <c r="L93" s="21"/>
      <c r="M93" s="21"/>
      <c r="N93" s="21"/>
      <c r="O93" s="21"/>
    </row>
    <row r="94" spans="2:15" ht="19" thickBot="1">
      <c r="B94" s="72" t="s">
        <v>151</v>
      </c>
      <c r="C94" s="69" t="s">
        <v>85</v>
      </c>
      <c r="D94" s="72" t="s">
        <v>15</v>
      </c>
      <c r="E94" s="72">
        <v>1</v>
      </c>
      <c r="F94" s="73">
        <v>5</v>
      </c>
      <c r="G94" s="84">
        <f t="shared" si="1"/>
        <v>5</v>
      </c>
      <c r="H94" s="21"/>
      <c r="I94" s="22"/>
      <c r="J94" s="25"/>
      <c r="K94" s="21"/>
      <c r="L94" s="21"/>
      <c r="M94" s="21"/>
      <c r="N94" s="21"/>
      <c r="O94" s="21"/>
    </row>
    <row r="95" spans="2:15" ht="19" thickBot="1">
      <c r="B95" s="72" t="s">
        <v>152</v>
      </c>
      <c r="C95" s="69" t="s">
        <v>86</v>
      </c>
      <c r="D95" s="72" t="s">
        <v>15</v>
      </c>
      <c r="E95" s="72">
        <v>1</v>
      </c>
      <c r="F95" s="73">
        <v>1</v>
      </c>
      <c r="G95" s="84">
        <f t="shared" si="1"/>
        <v>1</v>
      </c>
      <c r="H95" s="21"/>
      <c r="I95" s="22"/>
      <c r="J95" s="25"/>
      <c r="K95" s="21"/>
      <c r="L95" s="21"/>
      <c r="M95" s="21"/>
      <c r="N95" s="21"/>
      <c r="O95" s="21"/>
    </row>
    <row r="96" spans="2:15" ht="18.5">
      <c r="B96" s="78"/>
      <c r="C96" s="77"/>
      <c r="D96" s="78"/>
      <c r="E96" s="78"/>
      <c r="F96" s="79"/>
      <c r="G96" s="80"/>
      <c r="H96" s="21"/>
      <c r="I96" s="22"/>
      <c r="J96" s="25"/>
      <c r="K96" s="21"/>
      <c r="L96" s="21"/>
      <c r="M96" s="21"/>
      <c r="N96" s="21"/>
      <c r="O96" s="21"/>
    </row>
    <row r="97" spans="2:15" ht="19" thickBot="1">
      <c r="B97" s="66">
        <v>14</v>
      </c>
      <c r="C97" s="68" t="s">
        <v>87</v>
      </c>
      <c r="D97" s="66"/>
      <c r="E97" s="66"/>
      <c r="F97" s="66"/>
      <c r="G97" s="67">
        <f>SUM(G98)</f>
        <v>55</v>
      </c>
      <c r="H97" s="21"/>
      <c r="I97" s="22"/>
      <c r="J97" s="25"/>
      <c r="K97" s="21"/>
      <c r="L97" s="21"/>
      <c r="M97" s="21"/>
      <c r="N97" s="21"/>
      <c r="O97" s="21"/>
    </row>
    <row r="98" spans="2:15" ht="19" thickBot="1">
      <c r="B98" s="72" t="s">
        <v>153</v>
      </c>
      <c r="C98" s="69" t="s">
        <v>87</v>
      </c>
      <c r="D98" s="72" t="s">
        <v>172</v>
      </c>
      <c r="E98" s="72">
        <v>1</v>
      </c>
      <c r="F98" s="73">
        <v>55</v>
      </c>
      <c r="G98" s="84">
        <f t="shared" si="1"/>
        <v>55</v>
      </c>
      <c r="H98" s="21"/>
      <c r="I98" s="22"/>
      <c r="J98" s="25"/>
      <c r="K98" s="21"/>
      <c r="L98" s="21"/>
      <c r="M98" s="21"/>
      <c r="N98" s="21"/>
      <c r="O98" s="21"/>
    </row>
    <row r="99" spans="2:15">
      <c r="C99" s="26"/>
      <c r="D99" s="27"/>
      <c r="E99" s="28"/>
      <c r="F99" s="21"/>
      <c r="G99" s="21"/>
      <c r="H99" s="21"/>
      <c r="I99" s="27"/>
      <c r="J99" s="21"/>
      <c r="K99" s="21"/>
      <c r="L99" s="21"/>
      <c r="M99" s="21"/>
      <c r="N99" s="21"/>
      <c r="O99" s="21"/>
    </row>
    <row r="100" spans="2:15">
      <c r="C100" s="29"/>
      <c r="D100" s="11"/>
      <c r="E100" s="28"/>
      <c r="F100" s="21"/>
      <c r="G100" s="24"/>
      <c r="H100" s="21"/>
      <c r="I100" s="11"/>
      <c r="J100" s="30"/>
      <c r="K100" s="30"/>
      <c r="L100" s="24"/>
      <c r="M100" s="21"/>
      <c r="N100" s="24"/>
      <c r="O100" s="21"/>
    </row>
    <row r="101" spans="2:15">
      <c r="C101" s="20"/>
      <c r="D101" s="20"/>
      <c r="E101" s="31"/>
      <c r="F101" s="13"/>
      <c r="G101" s="20"/>
      <c r="H101" s="13"/>
      <c r="I101" s="10"/>
      <c r="J101" s="20"/>
      <c r="K101" s="13"/>
      <c r="L101" s="13"/>
      <c r="M101" s="13"/>
      <c r="N101" s="20"/>
      <c r="O101" s="13"/>
    </row>
    <row r="102" spans="2:15" s="19" customFormat="1">
      <c r="C102" s="32"/>
      <c r="D102" s="33"/>
      <c r="E102" s="34"/>
      <c r="F102" s="21"/>
      <c r="G102" s="35"/>
      <c r="H102" s="21"/>
      <c r="I102" s="33"/>
      <c r="J102" s="21"/>
      <c r="K102" s="21"/>
      <c r="L102" s="16"/>
      <c r="M102" s="21"/>
      <c r="N102" s="35"/>
      <c r="O102" s="21"/>
    </row>
    <row r="103" spans="2:15">
      <c r="C103" s="26"/>
      <c r="D103" s="22"/>
      <c r="E103" s="28"/>
      <c r="F103" s="21"/>
      <c r="G103" s="21"/>
      <c r="H103" s="21"/>
      <c r="I103" s="22"/>
      <c r="J103" s="21"/>
      <c r="K103" s="21"/>
      <c r="L103" s="21"/>
      <c r="M103" s="21"/>
      <c r="N103" s="21"/>
      <c r="O103" s="21"/>
    </row>
    <row r="104" spans="2:15">
      <c r="C104" s="26"/>
      <c r="D104" s="22"/>
      <c r="E104" s="28"/>
      <c r="F104" s="21"/>
      <c r="G104" s="21"/>
      <c r="H104" s="21"/>
      <c r="I104" s="22"/>
      <c r="J104" s="21"/>
      <c r="K104" s="21"/>
      <c r="L104" s="21"/>
      <c r="M104" s="21"/>
      <c r="N104" s="21"/>
      <c r="O104" s="21"/>
    </row>
    <row r="105" spans="2:15">
      <c r="C105" s="26"/>
      <c r="D105" s="36"/>
      <c r="E105" s="28"/>
      <c r="F105" s="21"/>
      <c r="G105" s="21"/>
      <c r="H105" s="21"/>
      <c r="I105" s="36"/>
      <c r="J105" s="21"/>
      <c r="K105" s="21"/>
      <c r="L105" s="21"/>
      <c r="M105" s="21"/>
      <c r="N105" s="21"/>
      <c r="O105" s="21"/>
    </row>
    <row r="106" spans="2:15">
      <c r="C106" s="26"/>
      <c r="D106" s="36"/>
      <c r="E106" s="28"/>
      <c r="F106" s="21"/>
      <c r="G106" s="21"/>
      <c r="H106" s="21"/>
      <c r="I106" s="36"/>
      <c r="J106" s="21"/>
      <c r="K106" s="21"/>
      <c r="L106" s="21"/>
      <c r="M106" s="21"/>
      <c r="N106" s="21"/>
      <c r="O106" s="21"/>
    </row>
    <row r="107" spans="2:15">
      <c r="C107" s="29"/>
      <c r="D107" s="36"/>
      <c r="E107" s="28"/>
      <c r="F107" s="21"/>
      <c r="G107" s="24"/>
      <c r="H107" s="24"/>
      <c r="I107" s="36"/>
      <c r="J107" s="24"/>
      <c r="K107" s="21"/>
      <c r="L107" s="24"/>
      <c r="M107" s="21"/>
      <c r="N107" s="24"/>
      <c r="O107" s="24"/>
    </row>
    <row r="108" spans="2:15">
      <c r="C108" s="20"/>
      <c r="D108" s="20"/>
      <c r="E108" s="31"/>
      <c r="F108" s="13"/>
      <c r="G108" s="20"/>
      <c r="H108" s="13"/>
      <c r="I108" s="10"/>
      <c r="J108" s="20"/>
      <c r="K108" s="13"/>
      <c r="L108" s="13"/>
      <c r="M108" s="13"/>
      <c r="N108" s="20"/>
      <c r="O108" s="13"/>
    </row>
    <row r="109" spans="2:15">
      <c r="C109" s="26"/>
      <c r="D109" s="36"/>
      <c r="E109" s="28"/>
      <c r="F109" s="21"/>
      <c r="G109" s="21"/>
      <c r="H109" s="21"/>
      <c r="I109" s="36"/>
      <c r="J109" s="21"/>
      <c r="K109" s="21"/>
      <c r="L109" s="21"/>
      <c r="M109" s="21"/>
      <c r="N109" s="21"/>
      <c r="O109" s="21"/>
    </row>
    <row r="110" spans="2:15">
      <c r="C110" s="26"/>
      <c r="D110" s="36"/>
      <c r="E110" s="28"/>
      <c r="F110" s="21"/>
      <c r="G110" s="21"/>
      <c r="H110" s="21"/>
      <c r="I110" s="36"/>
      <c r="J110" s="21"/>
      <c r="K110" s="21"/>
      <c r="L110" s="21"/>
      <c r="M110" s="21"/>
      <c r="N110" s="21"/>
      <c r="O110" s="21"/>
    </row>
    <row r="111" spans="2:15">
      <c r="C111" s="26"/>
      <c r="D111" s="36"/>
      <c r="E111" s="28"/>
      <c r="F111" s="21"/>
      <c r="G111" s="21"/>
      <c r="H111" s="21"/>
      <c r="I111" s="36"/>
      <c r="J111" s="21"/>
      <c r="K111" s="21"/>
      <c r="L111" s="21"/>
      <c r="M111" s="21"/>
      <c r="N111" s="21"/>
      <c r="O111" s="21"/>
    </row>
    <row r="112" spans="2:15">
      <c r="C112" s="29"/>
      <c r="D112" s="11"/>
      <c r="E112" s="28"/>
      <c r="F112" s="21"/>
      <c r="G112" s="24"/>
      <c r="H112" s="21"/>
      <c r="I112" s="11"/>
      <c r="J112" s="24"/>
      <c r="K112" s="21"/>
      <c r="L112" s="24"/>
      <c r="M112" s="21"/>
      <c r="N112" s="24"/>
      <c r="O112" s="21"/>
    </row>
    <row r="113" spans="3:15">
      <c r="C113" s="20"/>
      <c r="D113" s="20"/>
      <c r="E113" s="31"/>
      <c r="F113" s="12"/>
      <c r="G113" s="20"/>
      <c r="H113" s="12"/>
      <c r="I113" s="10"/>
      <c r="J113" s="20"/>
      <c r="K113" s="12"/>
      <c r="L113" s="12"/>
      <c r="M113" s="12"/>
      <c r="N113" s="20"/>
      <c r="O113" s="12"/>
    </row>
    <row r="114" spans="3:15">
      <c r="C114" s="26"/>
      <c r="D114" s="27"/>
      <c r="E114" s="28"/>
      <c r="F114" s="21"/>
      <c r="G114" s="21"/>
      <c r="H114" s="21"/>
      <c r="I114" s="27"/>
      <c r="J114" s="21"/>
      <c r="K114" s="21"/>
      <c r="L114" s="21"/>
      <c r="M114" s="21"/>
      <c r="N114" s="21"/>
      <c r="O114" s="21"/>
    </row>
    <row r="115" spans="3:15">
      <c r="C115" s="29"/>
      <c r="D115" s="11"/>
      <c r="E115" s="28"/>
      <c r="F115" s="21"/>
      <c r="G115" s="15"/>
      <c r="H115" s="21"/>
      <c r="I115" s="11"/>
      <c r="J115" s="37"/>
      <c r="K115" s="21"/>
      <c r="L115" s="15"/>
      <c r="M115" s="21"/>
      <c r="N115" s="15"/>
      <c r="O115" s="21"/>
    </row>
    <row r="116" spans="3:15">
      <c r="C116" s="20"/>
      <c r="D116" s="20"/>
      <c r="E116" s="31"/>
      <c r="F116" s="13"/>
      <c r="G116" s="20"/>
      <c r="H116" s="13"/>
      <c r="I116" s="10"/>
      <c r="J116" s="20"/>
      <c r="K116" s="13"/>
      <c r="L116" s="13"/>
      <c r="M116" s="13"/>
      <c r="N116" s="20"/>
      <c r="O116" s="13"/>
    </row>
    <row r="117" spans="3:15">
      <c r="C117" s="26"/>
      <c r="D117" s="27"/>
      <c r="E117" s="28"/>
      <c r="F117" s="21"/>
      <c r="G117" s="21"/>
      <c r="H117" s="21"/>
      <c r="I117" s="27"/>
      <c r="J117" s="21"/>
      <c r="K117" s="21"/>
      <c r="L117" s="21"/>
      <c r="M117" s="21"/>
      <c r="N117" s="21"/>
      <c r="O117" s="21"/>
    </row>
    <row r="118" spans="3:15">
      <c r="C118" s="26"/>
      <c r="D118" s="27"/>
      <c r="E118" s="28"/>
      <c r="F118" s="21"/>
      <c r="G118" s="21"/>
      <c r="H118" s="21"/>
      <c r="I118" s="27"/>
      <c r="J118" s="21"/>
      <c r="K118" s="21"/>
      <c r="L118" s="21"/>
      <c r="M118" s="21"/>
      <c r="N118" s="21"/>
      <c r="O118" s="21"/>
    </row>
    <row r="119" spans="3:15">
      <c r="C119" s="26"/>
      <c r="D119" s="27"/>
      <c r="E119" s="28"/>
      <c r="F119" s="38"/>
      <c r="G119" s="38"/>
      <c r="H119" s="38"/>
      <c r="I119" s="10"/>
      <c r="J119" s="38"/>
      <c r="K119" s="38"/>
      <c r="L119" s="38"/>
      <c r="M119" s="38"/>
      <c r="N119" s="38"/>
      <c r="O119" s="38"/>
    </row>
    <row r="120" spans="3:15">
      <c r="C120" s="26"/>
      <c r="D120" s="27"/>
      <c r="E120" s="28"/>
      <c r="F120" s="38"/>
      <c r="G120" s="38"/>
      <c r="H120" s="38"/>
      <c r="I120" s="10"/>
      <c r="J120" s="38"/>
      <c r="K120" s="38"/>
      <c r="L120" s="38"/>
      <c r="M120" s="38"/>
      <c r="N120" s="38"/>
      <c r="O120" s="38"/>
    </row>
    <row r="121" spans="3:15">
      <c r="C121" s="26"/>
      <c r="D121" s="27"/>
      <c r="E121" s="28"/>
      <c r="F121" s="38"/>
      <c r="G121" s="38"/>
      <c r="H121" s="38"/>
      <c r="I121" s="10"/>
      <c r="J121" s="38"/>
      <c r="K121" s="38"/>
      <c r="L121" s="38"/>
      <c r="M121" s="38"/>
      <c r="N121" s="38"/>
      <c r="O121" s="38"/>
    </row>
    <row r="122" spans="3:15" ht="15.5">
      <c r="C122" s="133"/>
      <c r="D122" s="133"/>
      <c r="E122" s="39"/>
      <c r="F122" s="12"/>
      <c r="G122" s="38"/>
      <c r="H122" s="12"/>
      <c r="I122" s="10"/>
      <c r="J122" s="38"/>
      <c r="K122" s="12"/>
      <c r="L122" s="12"/>
      <c r="M122" s="12"/>
      <c r="N122" s="38"/>
      <c r="O122" s="12"/>
    </row>
    <row r="123" spans="3:15" ht="15.5">
      <c r="C123" s="40"/>
      <c r="D123" s="20"/>
      <c r="E123" s="31"/>
      <c r="F123" s="41"/>
      <c r="G123" s="20"/>
      <c r="H123" s="41"/>
      <c r="I123" s="10"/>
      <c r="J123" s="20"/>
      <c r="K123" s="41"/>
      <c r="L123" s="42"/>
      <c r="M123" s="41"/>
      <c r="N123" s="20"/>
      <c r="O123" s="41"/>
    </row>
    <row r="124" spans="3:15">
      <c r="C124" s="26"/>
      <c r="D124" s="22"/>
      <c r="E124" s="28"/>
      <c r="F124" s="21"/>
      <c r="G124" s="21"/>
      <c r="H124" s="21"/>
      <c r="I124" s="22"/>
      <c r="J124" s="21"/>
      <c r="K124" s="21"/>
      <c r="L124" s="21"/>
      <c r="M124" s="21"/>
      <c r="N124" s="21"/>
      <c r="O124" s="21"/>
    </row>
    <row r="125" spans="3:15">
      <c r="C125" s="26"/>
      <c r="D125" s="22"/>
      <c r="E125" s="28"/>
      <c r="F125" s="21"/>
      <c r="G125" s="21"/>
      <c r="H125" s="21"/>
      <c r="I125" s="22"/>
      <c r="J125" s="21"/>
      <c r="K125" s="21"/>
      <c r="L125" s="21"/>
      <c r="M125" s="21"/>
      <c r="N125" s="21"/>
      <c r="O125" s="21"/>
    </row>
    <row r="126" spans="3:15">
      <c r="C126" s="26"/>
      <c r="D126" s="22"/>
      <c r="E126" s="28"/>
      <c r="F126" s="21"/>
      <c r="G126" s="21"/>
      <c r="H126" s="21"/>
      <c r="I126" s="22"/>
      <c r="J126" s="21"/>
      <c r="K126" s="21"/>
      <c r="L126" s="21"/>
      <c r="M126" s="21"/>
      <c r="N126" s="21"/>
      <c r="O126" s="21"/>
    </row>
    <row r="127" spans="3:15" ht="18.5">
      <c r="C127" s="43"/>
      <c r="D127" s="10"/>
      <c r="E127" s="44"/>
      <c r="F127" s="45"/>
      <c r="G127" s="10"/>
      <c r="H127" s="45"/>
      <c r="I127" s="46"/>
      <c r="J127" s="10"/>
      <c r="K127" s="45"/>
      <c r="L127" s="47"/>
      <c r="M127" s="45"/>
      <c r="N127" s="10"/>
      <c r="O127" s="45"/>
    </row>
    <row r="128" spans="3:15">
      <c r="F128" s="10"/>
      <c r="G128" s="10"/>
      <c r="H128" s="10"/>
    </row>
    <row r="129" spans="3:13" ht="18.75" customHeight="1"/>
    <row r="130" spans="3:13" ht="16.5" customHeight="1">
      <c r="C130" s="48"/>
      <c r="D130" s="48"/>
      <c r="E130" s="49"/>
      <c r="F130" s="50"/>
      <c r="G130" s="50"/>
      <c r="H130" s="50"/>
    </row>
    <row r="131" spans="3:13" ht="15.5">
      <c r="C131" s="48"/>
      <c r="D131" s="48"/>
      <c r="E131" s="49"/>
      <c r="F131" s="50"/>
      <c r="G131" s="50"/>
      <c r="H131" s="50"/>
    </row>
    <row r="132" spans="3:13" ht="15.5">
      <c r="C132" s="48"/>
      <c r="D132" s="48"/>
      <c r="E132" s="51"/>
      <c r="F132" s="52"/>
      <c r="G132" s="52"/>
      <c r="H132" s="52"/>
    </row>
    <row r="133" spans="3:13" ht="15.5">
      <c r="C133" s="48"/>
      <c r="D133" s="48"/>
      <c r="E133" s="51"/>
      <c r="F133" s="52"/>
      <c r="G133" s="52"/>
      <c r="H133" s="52"/>
    </row>
    <row r="134" spans="3:13" ht="15.5">
      <c r="C134" s="48"/>
      <c r="D134" s="48"/>
      <c r="E134" s="51"/>
      <c r="F134" s="52"/>
      <c r="G134" s="52"/>
      <c r="H134" s="52"/>
    </row>
    <row r="135" spans="3:13" ht="15.5">
      <c r="C135" s="48"/>
      <c r="D135" s="48"/>
      <c r="E135" s="51"/>
      <c r="F135" s="52"/>
      <c r="G135" s="52"/>
      <c r="H135" s="52"/>
    </row>
    <row r="136" spans="3:13" ht="15.5">
      <c r="C136" s="53"/>
      <c r="D136" s="53"/>
      <c r="E136" s="54"/>
      <c r="F136" s="55"/>
      <c r="G136" s="52"/>
      <c r="H136" s="52"/>
      <c r="I136" s="56"/>
      <c r="J136" s="56"/>
      <c r="K136" s="56"/>
      <c r="L136" s="134"/>
      <c r="M136" s="134"/>
    </row>
    <row r="137" spans="3:13" ht="15.5">
      <c r="C137" s="53"/>
      <c r="D137" s="53"/>
      <c r="E137" s="54"/>
      <c r="F137" s="55"/>
      <c r="G137" s="52"/>
      <c r="H137" s="52"/>
      <c r="I137" s="56"/>
      <c r="J137" s="56"/>
      <c r="K137" s="56"/>
      <c r="L137" s="134"/>
      <c r="M137" s="134"/>
    </row>
    <row r="138" spans="3:13" ht="15.5">
      <c r="C138" s="53"/>
      <c r="D138" s="53"/>
      <c r="E138" s="54"/>
      <c r="F138" s="52"/>
      <c r="G138" s="52"/>
      <c r="H138" s="52"/>
      <c r="I138" s="56"/>
      <c r="J138" s="56"/>
      <c r="K138" s="56"/>
      <c r="L138" s="134"/>
      <c r="M138" s="134"/>
    </row>
    <row r="139" spans="3:13" ht="15.5">
      <c r="C139" s="53"/>
      <c r="D139" s="53"/>
      <c r="E139" s="54"/>
      <c r="F139" s="52"/>
      <c r="G139" s="52"/>
      <c r="H139" s="52"/>
      <c r="I139" s="56"/>
      <c r="J139" s="56"/>
      <c r="K139" s="56"/>
      <c r="L139" s="134"/>
      <c r="M139" s="134"/>
    </row>
    <row r="140" spans="3:13" ht="15.5">
      <c r="C140" s="48"/>
      <c r="D140" s="48"/>
      <c r="E140" s="51"/>
      <c r="F140" s="52"/>
      <c r="G140" s="52"/>
      <c r="H140" s="52"/>
      <c r="I140" s="57"/>
      <c r="J140" s="57"/>
      <c r="K140" s="58"/>
    </row>
    <row r="141" spans="3:13" ht="15.5">
      <c r="C141" s="48"/>
      <c r="D141" s="48"/>
      <c r="E141" s="51"/>
      <c r="F141" s="52"/>
      <c r="G141" s="52"/>
      <c r="H141" s="52"/>
      <c r="I141" s="57"/>
      <c r="J141" s="57"/>
      <c r="K141" s="58"/>
    </row>
    <row r="142" spans="3:13" ht="15.5">
      <c r="C142" s="48"/>
      <c r="D142" s="48"/>
      <c r="E142" s="51"/>
      <c r="F142" s="52"/>
      <c r="G142" s="52"/>
      <c r="H142" s="52"/>
    </row>
    <row r="143" spans="3:13" ht="15.5">
      <c r="C143" s="48"/>
      <c r="D143" s="48"/>
      <c r="E143" s="51"/>
      <c r="F143" s="52"/>
      <c r="G143" s="52"/>
      <c r="H143" s="52"/>
    </row>
    <row r="144" spans="3:13" ht="15.5">
      <c r="C144" s="53"/>
      <c r="D144" s="53"/>
      <c r="E144" s="54"/>
      <c r="F144" s="52"/>
      <c r="G144" s="52"/>
      <c r="H144" s="52"/>
    </row>
    <row r="145" spans="3:8" ht="15.5">
      <c r="C145" s="53"/>
      <c r="D145" s="53"/>
      <c r="E145" s="54"/>
      <c r="F145" s="52"/>
      <c r="G145" s="52"/>
      <c r="H145" s="52"/>
    </row>
    <row r="146" spans="3:8" ht="15.5">
      <c r="C146" s="48"/>
      <c r="D146" s="48"/>
      <c r="E146" s="51"/>
      <c r="F146" s="50"/>
      <c r="G146" s="50"/>
      <c r="H146" s="50"/>
    </row>
    <row r="147" spans="3:8" ht="15.5">
      <c r="C147" s="48"/>
      <c r="D147" s="48"/>
      <c r="E147" s="51"/>
      <c r="F147" s="50"/>
      <c r="G147" s="50"/>
      <c r="H147" s="50"/>
    </row>
    <row r="148" spans="3:8" ht="15.5">
      <c r="C148" s="48"/>
      <c r="D148" s="48"/>
      <c r="E148" s="51"/>
      <c r="F148" s="59"/>
      <c r="G148" s="59"/>
      <c r="H148" s="59"/>
    </row>
    <row r="149" spans="3:8" ht="15.5">
      <c r="C149" s="48"/>
      <c r="D149" s="48"/>
      <c r="E149" s="51"/>
      <c r="F149" s="59"/>
      <c r="G149" s="59"/>
      <c r="H149" s="59"/>
    </row>
    <row r="150" spans="3:8" ht="15.5">
      <c r="C150" s="48"/>
      <c r="D150" s="48"/>
      <c r="E150" s="51"/>
      <c r="F150" s="50"/>
      <c r="G150" s="50"/>
      <c r="H150" s="50"/>
    </row>
    <row r="151" spans="3:8" ht="15.5">
      <c r="C151" s="48"/>
      <c r="D151" s="48"/>
      <c r="E151" s="51"/>
      <c r="F151" s="50"/>
      <c r="G151" s="50"/>
      <c r="H151" s="50"/>
    </row>
    <row r="152" spans="3:8" ht="15.5">
      <c r="C152" s="48"/>
      <c r="D152" s="48"/>
      <c r="E152" s="51"/>
      <c r="F152" s="59"/>
      <c r="G152" s="60"/>
      <c r="H152" s="60"/>
    </row>
    <row r="153" spans="3:8" ht="15.5">
      <c r="C153" s="48"/>
      <c r="D153" s="48"/>
      <c r="E153" s="51"/>
      <c r="F153" s="59"/>
      <c r="G153" s="60"/>
      <c r="H153" s="60"/>
    </row>
    <row r="154" spans="3:8" ht="15.5">
      <c r="C154" s="48"/>
      <c r="D154" s="48"/>
      <c r="E154" s="51"/>
      <c r="F154" s="52"/>
      <c r="G154" s="52"/>
      <c r="H154" s="52"/>
    </row>
    <row r="155" spans="3:8" ht="15.5">
      <c r="C155" s="48"/>
      <c r="D155" s="48"/>
      <c r="E155" s="51"/>
      <c r="F155" s="52"/>
      <c r="G155" s="52"/>
      <c r="H155" s="52"/>
    </row>
    <row r="156" spans="3:8" ht="15.5">
      <c r="C156" s="48"/>
      <c r="D156" s="48"/>
      <c r="E156" s="51"/>
      <c r="F156" s="61"/>
      <c r="G156" s="61"/>
      <c r="H156" s="61"/>
    </row>
    <row r="157" spans="3:8" ht="15.5">
      <c r="C157" s="48"/>
      <c r="D157" s="48"/>
      <c r="E157" s="51"/>
      <c r="F157" s="61"/>
      <c r="G157" s="61"/>
      <c r="H157" s="61"/>
    </row>
    <row r="158" spans="3:8" ht="15.5">
      <c r="C158" s="48"/>
      <c r="D158" s="48"/>
      <c r="E158" s="51"/>
      <c r="F158" s="52"/>
      <c r="G158" s="52"/>
      <c r="H158" s="52"/>
    </row>
    <row r="159" spans="3:8" ht="15.5">
      <c r="C159" s="48"/>
      <c r="D159" s="48"/>
      <c r="E159" s="51"/>
      <c r="F159" s="52"/>
      <c r="G159" s="52"/>
      <c r="H159" s="52"/>
    </row>
    <row r="160" spans="3:8">
      <c r="C160" s="135"/>
      <c r="D160" s="135"/>
      <c r="E160" s="11"/>
      <c r="F160" s="11"/>
      <c r="G160" s="135"/>
      <c r="H160" s="135"/>
    </row>
    <row r="161" spans="3:8" s="9" customFormat="1" ht="15" customHeight="1">
      <c r="C161" s="48"/>
      <c r="D161" s="48"/>
      <c r="E161" s="48"/>
      <c r="F161" s="48"/>
      <c r="G161" s="48"/>
      <c r="H161" s="48"/>
    </row>
    <row r="162" spans="3:8" s="9" customFormat="1" ht="15" customHeight="1">
      <c r="C162" s="48"/>
      <c r="D162" s="48"/>
      <c r="E162" s="48"/>
      <c r="F162" s="48"/>
      <c r="G162" s="48"/>
      <c r="H162" s="48"/>
    </row>
    <row r="163" spans="3:8" s="9" customFormat="1" ht="15" customHeight="1">
      <c r="C163" s="48"/>
      <c r="D163" s="48"/>
      <c r="E163" s="48"/>
      <c r="F163" s="48"/>
      <c r="G163" s="48"/>
      <c r="H163" s="48"/>
    </row>
    <row r="164" spans="3:8" s="9" customFormat="1" ht="15" customHeight="1">
      <c r="C164" s="48"/>
      <c r="D164" s="48"/>
      <c r="E164" s="48"/>
      <c r="F164" s="48"/>
      <c r="G164" s="48"/>
      <c r="H164" s="48"/>
    </row>
    <row r="165" spans="3:8" s="9" customFormat="1" ht="15" customHeight="1">
      <c r="C165" s="48"/>
      <c r="D165" s="48"/>
      <c r="E165" s="48"/>
      <c r="F165" s="48"/>
      <c r="G165" s="48"/>
      <c r="H165" s="48"/>
    </row>
    <row r="166" spans="3:8" s="9" customFormat="1" ht="15" customHeight="1">
      <c r="C166" s="48"/>
      <c r="D166" s="48"/>
      <c r="E166" s="48"/>
      <c r="F166" s="48"/>
      <c r="G166" s="48"/>
      <c r="H166" s="48"/>
    </row>
    <row r="167" spans="3:8" s="9" customFormat="1" ht="15" customHeight="1">
      <c r="C167" s="48"/>
      <c r="D167" s="48"/>
      <c r="E167" s="48"/>
      <c r="F167" s="48"/>
      <c r="G167" s="48"/>
      <c r="H167" s="48"/>
    </row>
    <row r="168" spans="3:8" s="9" customFormat="1" ht="15" customHeight="1">
      <c r="C168" s="48"/>
      <c r="D168" s="48"/>
      <c r="E168" s="48"/>
      <c r="F168" s="48"/>
      <c r="G168" s="48"/>
      <c r="H168" s="48"/>
    </row>
    <row r="169" spans="3:8" s="9" customFormat="1" ht="15" customHeight="1">
      <c r="C169" s="48"/>
      <c r="D169" s="48"/>
      <c r="E169" s="48"/>
      <c r="F169" s="48"/>
      <c r="G169" s="48"/>
      <c r="H169" s="48"/>
    </row>
    <row r="170" spans="3:8" s="9" customFormat="1" ht="15" customHeight="1">
      <c r="C170" s="48"/>
      <c r="D170" s="48"/>
      <c r="E170" s="48"/>
      <c r="F170" s="48"/>
      <c r="G170" s="48"/>
      <c r="H170" s="48"/>
    </row>
    <row r="171" spans="3:8" s="9" customFormat="1" ht="15" customHeight="1">
      <c r="C171" s="48"/>
      <c r="D171" s="48"/>
      <c r="E171" s="48"/>
      <c r="F171" s="48"/>
      <c r="G171" s="48"/>
      <c r="H171" s="48"/>
    </row>
    <row r="172" spans="3:8" s="9" customFormat="1" ht="15" customHeight="1">
      <c r="C172" s="48"/>
      <c r="D172" s="48"/>
      <c r="E172" s="48"/>
      <c r="F172" s="48"/>
      <c r="G172" s="48"/>
      <c r="H172" s="48"/>
    </row>
    <row r="173" spans="3:8" s="9" customFormat="1" ht="15" customHeight="1">
      <c r="C173" s="48"/>
      <c r="D173" s="48"/>
      <c r="E173" s="48"/>
      <c r="F173" s="48"/>
      <c r="G173" s="48"/>
      <c r="H173" s="48"/>
    </row>
    <row r="174" spans="3:8" s="9" customFormat="1" ht="15" customHeight="1">
      <c r="C174" s="48"/>
      <c r="D174" s="48"/>
      <c r="E174" s="48"/>
      <c r="F174" s="48"/>
      <c r="G174" s="48"/>
      <c r="H174" s="48"/>
    </row>
    <row r="175" spans="3:8" s="9" customFormat="1" ht="15" customHeight="1">
      <c r="C175" s="48"/>
      <c r="D175" s="48"/>
      <c r="E175" s="48"/>
      <c r="F175" s="48"/>
      <c r="G175" s="48"/>
      <c r="H175" s="48"/>
    </row>
    <row r="176" spans="3:8" s="9" customFormat="1" ht="15" customHeight="1">
      <c r="C176" s="48"/>
      <c r="D176" s="48"/>
      <c r="E176" s="48"/>
      <c r="F176" s="48"/>
      <c r="G176" s="48"/>
      <c r="H176" s="48"/>
    </row>
    <row r="177" spans="3:8" s="9" customFormat="1" ht="15" customHeight="1">
      <c r="C177" s="48"/>
      <c r="D177" s="48"/>
      <c r="E177" s="48"/>
      <c r="F177" s="48"/>
      <c r="G177" s="48"/>
      <c r="H177" s="48"/>
    </row>
    <row r="178" spans="3:8" s="9" customFormat="1" ht="15" customHeight="1">
      <c r="C178" s="48"/>
      <c r="D178" s="48"/>
      <c r="E178" s="48"/>
      <c r="F178" s="48"/>
      <c r="G178" s="48"/>
      <c r="H178" s="48"/>
    </row>
    <row r="179" spans="3:8" s="9" customFormat="1" ht="15" customHeight="1">
      <c r="C179" s="48"/>
      <c r="D179" s="48"/>
      <c r="E179" s="48"/>
      <c r="F179" s="48"/>
      <c r="G179" s="48"/>
      <c r="H179" s="48"/>
    </row>
    <row r="180" spans="3:8" s="9" customFormat="1" ht="15" customHeight="1">
      <c r="C180" s="48"/>
      <c r="D180" s="48"/>
      <c r="E180" s="48"/>
      <c r="F180" s="48"/>
      <c r="G180" s="48"/>
      <c r="H180" s="48"/>
    </row>
    <row r="181" spans="3:8" s="9" customFormat="1" ht="15" customHeight="1">
      <c r="C181" s="48"/>
      <c r="D181" s="48"/>
      <c r="E181" s="48"/>
      <c r="F181" s="48"/>
      <c r="G181" s="48"/>
      <c r="H181" s="48"/>
    </row>
    <row r="182" spans="3:8" s="9" customFormat="1" ht="15" customHeight="1">
      <c r="C182" s="48"/>
      <c r="D182" s="48"/>
      <c r="E182" s="48"/>
      <c r="F182" s="48"/>
      <c r="G182" s="48"/>
      <c r="H182" s="48"/>
    </row>
    <row r="183" spans="3:8" s="9" customFormat="1" ht="15" customHeight="1">
      <c r="C183" s="48"/>
      <c r="D183" s="48"/>
      <c r="E183" s="48"/>
      <c r="F183" s="48"/>
      <c r="G183" s="48"/>
      <c r="H183" s="48"/>
    </row>
    <row r="184" spans="3:8" s="9" customFormat="1"/>
  </sheetData>
  <sheetProtection selectLockedCells="1" selectUnlockedCells="1"/>
  <mergeCells count="6">
    <mergeCell ref="C3:D3"/>
    <mergeCell ref="C122:D122"/>
    <mergeCell ref="L136:M137"/>
    <mergeCell ref="L138:M139"/>
    <mergeCell ref="C160:D160"/>
    <mergeCell ref="G160:H160"/>
  </mergeCells>
  <pageMargins left="0.25" right="0.25" top="0.75" bottom="0.75" header="0.3" footer="0.3"/>
  <pageSetup firstPageNumber="0" orientation="portrait" horizontalDpi="300" verticalDpi="300" r:id="rId1"/>
  <headerFooter alignWithMargins="0"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</vt:lpstr>
      <vt:lpstr>Detalle de Presupuesto</vt:lpstr>
      <vt:lpstr>Presupuesto!Área_de_impresión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Juanjo Goitia</cp:lastModifiedBy>
  <cp:lastPrinted>2020-01-24T20:02:24Z</cp:lastPrinted>
  <dcterms:created xsi:type="dcterms:W3CDTF">2020-01-23T20:07:09Z</dcterms:created>
  <dcterms:modified xsi:type="dcterms:W3CDTF">2022-03-04T12:31:21Z</dcterms:modified>
</cp:coreProperties>
</file>